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15" windowWidth="19320" windowHeight="7455"/>
  </bookViews>
  <sheets>
    <sheet name="PLANILHA PROPOSTA" sheetId="3" r:id="rId1"/>
  </sheets>
  <definedNames>
    <definedName name="_xlnm.Print_Area" localSheetId="0">'PLANILHA PROPOSTA'!$A$1:$F$160</definedName>
    <definedName name="_xlnm.Print_Titles" localSheetId="0">'PLANILHA PROPOSTA'!$1:$8</definedName>
  </definedNames>
  <calcPr calcId="145621"/>
</workbook>
</file>

<file path=xl/calcChain.xml><?xml version="1.0" encoding="utf-8"?>
<calcChain xmlns="http://schemas.openxmlformats.org/spreadsheetml/2006/main">
  <c r="F152" i="3" l="1"/>
  <c r="F151" i="3"/>
  <c r="F150" i="3"/>
  <c r="F149" i="3"/>
  <c r="F148" i="3"/>
  <c r="F147" i="3"/>
  <c r="F146" i="3"/>
  <c r="F142" i="3"/>
  <c r="F141" i="3"/>
  <c r="F140" i="3"/>
  <c r="F139" i="3"/>
  <c r="F138" i="3"/>
  <c r="F137" i="3"/>
  <c r="F133" i="3"/>
  <c r="F132" i="3"/>
  <c r="F131" i="3"/>
  <c r="F130" i="3"/>
  <c r="F129" i="3"/>
  <c r="F128" i="3"/>
  <c r="F127" i="3"/>
  <c r="F126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4" i="3"/>
  <c r="F103" i="3"/>
  <c r="F102" i="3"/>
  <c r="F101" i="3"/>
  <c r="F100" i="3"/>
  <c r="F99" i="3"/>
  <c r="F98" i="3"/>
  <c r="F97" i="3"/>
  <c r="F93" i="3"/>
  <c r="F92" i="3"/>
  <c r="F91" i="3"/>
  <c r="F90" i="3"/>
  <c r="F89" i="3"/>
  <c r="F85" i="3"/>
  <c r="F84" i="3"/>
  <c r="F83" i="3"/>
  <c r="F82" i="3"/>
  <c r="F81" i="3"/>
  <c r="F80" i="3"/>
  <c r="F79" i="3"/>
  <c r="F78" i="3"/>
  <c r="F77" i="3"/>
  <c r="F76" i="3"/>
  <c r="F75" i="3"/>
  <c r="F74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5" i="3"/>
  <c r="F16" i="3" s="1"/>
  <c r="F11" i="3"/>
  <c r="F10" i="3"/>
  <c r="F153" i="3" l="1"/>
  <c r="F143" i="3"/>
  <c r="F134" i="3"/>
  <c r="F105" i="3"/>
  <c r="F86" i="3"/>
  <c r="F71" i="3"/>
  <c r="F51" i="3"/>
  <c r="F34" i="3"/>
  <c r="F12" i="3"/>
  <c r="F123" i="3"/>
  <c r="F94" i="3"/>
  <c r="F155" i="3" l="1"/>
</calcChain>
</file>

<file path=xl/sharedStrings.xml><?xml version="1.0" encoding="utf-8"?>
<sst xmlns="http://schemas.openxmlformats.org/spreadsheetml/2006/main" count="379" uniqueCount="207">
  <si>
    <t>m²</t>
  </si>
  <si>
    <t/>
  </si>
  <si>
    <t>SERVIÇOS PRELIMINARES</t>
  </si>
  <si>
    <t>3.2</t>
  </si>
  <si>
    <t>3.1</t>
  </si>
  <si>
    <t>3</t>
  </si>
  <si>
    <t>2</t>
  </si>
  <si>
    <t>1.1</t>
  </si>
  <si>
    <t>1</t>
  </si>
  <si>
    <t>TOTAL</t>
  </si>
  <si>
    <t>QUANT.</t>
  </si>
  <si>
    <t>UNID.</t>
  </si>
  <si>
    <t>DESCRIÇÃO</t>
  </si>
  <si>
    <t>ITEM</t>
  </si>
  <si>
    <t>2.1</t>
  </si>
  <si>
    <t>m2</t>
  </si>
  <si>
    <t>PROPONENTE: PREFEITURA MUNICIPAL DA ESTÂNCIA TURÍSTICA DE PARAGUAÇU PAULISTA</t>
  </si>
  <si>
    <t>m</t>
  </si>
  <si>
    <t>Construção provisória em madeira - fornecimento e montagem</t>
  </si>
  <si>
    <t>SERVIÇOS INICIAIS</t>
  </si>
  <si>
    <t>Placa de identificação para obra</t>
  </si>
  <si>
    <t>3.3</t>
  </si>
  <si>
    <t>SISTEMA DE TRATAMENTO DE EFLUENTES</t>
  </si>
  <si>
    <t>3.4</t>
  </si>
  <si>
    <t>LOCAL: RUA  ANTÔNIO DE CASTRO - PARAGUAÇU PAULISTA - SP</t>
  </si>
  <si>
    <t>3.3.1</t>
  </si>
  <si>
    <t>3.3.2</t>
  </si>
  <si>
    <t>3.3.3</t>
  </si>
  <si>
    <t>3.3.4</t>
  </si>
  <si>
    <t>3.5</t>
  </si>
  <si>
    <t>Desmatamento mecanizado e limpeza mecanizada de terreno, com árvores até 15cm de diâmetro, utilizando trator de esteiras</t>
  </si>
  <si>
    <t>Locação de adutoras, coletores tronco e interceptores - até DN 500mm</t>
  </si>
  <si>
    <t>Esterqueira</t>
  </si>
  <si>
    <t>3.1.1</t>
  </si>
  <si>
    <t>Locação convencional de obra, através de gabarito de tábuas corridas pontaletadas, sem reaproveitamento</t>
  </si>
  <si>
    <t>m³</t>
  </si>
  <si>
    <t>3.1.2</t>
  </si>
  <si>
    <t xml:space="preserve">Escavação mecanizada de vala não escorada de 1,50 a 3,00m,  (escavadeira hidráulica de 0,78m3), material de 1ª categoria, exclusive esgotamento </t>
  </si>
  <si>
    <t>Lastro de brita</t>
  </si>
  <si>
    <t>3.1.3</t>
  </si>
  <si>
    <t>Forma tábua para concreto em fundações reapr. 5x</t>
  </si>
  <si>
    <t>3.1.4</t>
  </si>
  <si>
    <t>Concreto fck = 20,0 Mpa, virado em betoneira, sem lançamento</t>
  </si>
  <si>
    <t>Lançamento/aplicação manual de concreto em fundações</t>
  </si>
  <si>
    <t>3.1.5</t>
  </si>
  <si>
    <t>3.1.6</t>
  </si>
  <si>
    <t>armadura em tela de aço soldada nervurada Q138, aço CA 60, Ø4,2mm, malha 10x10cm</t>
  </si>
  <si>
    <t>kg</t>
  </si>
  <si>
    <t>3.1.7</t>
  </si>
  <si>
    <t>Alvenaria em tijolo cerâmico maciço 5x10x20cm 1 vez (espessura 20cm), assentado com argamassa 1:4 (cimento e areia)</t>
  </si>
  <si>
    <t>3.1.8</t>
  </si>
  <si>
    <t>3.1.9</t>
  </si>
  <si>
    <t>Emboço cimento areia 1:4, esp=1,5cm,  inc. chapisco 1:3 esp=9mm</t>
  </si>
  <si>
    <t>Regularização e compactação manual de terreno com soquete</t>
  </si>
  <si>
    <t>3.1.10</t>
  </si>
  <si>
    <t>Reaterro de vala/cava sem controle de compactação, utilizando retroescavadeira e compactador vibratório com material reaproveitado</t>
  </si>
  <si>
    <t>total sub item 3.1</t>
  </si>
  <si>
    <t>3.1.11</t>
  </si>
  <si>
    <t>3.1.12</t>
  </si>
  <si>
    <t>Contrapiso em argamassa traço 1:4 (cimento e areia), preparo mecânico com betoneira 400litros, aplicado em áreas secas menores que 10m2 sobre laje, aderido, espessura 3cm, acabamento não reforçado</t>
  </si>
  <si>
    <t>Caixa de inspeção em alvenaria de tijolo maciço, 60x60x60cm, revestida internamente com barra lisa (cimento e areia no traço 1:4), e=2,0cm, com tampa pré moldada de concreto e fundo de concreto 15 Mpa tipo C - escavação e confecção</t>
  </si>
  <si>
    <t>3.1.13</t>
  </si>
  <si>
    <t>Grelha de ferro fundido para canaleta larg = 30cm, fornecimento e assentamento</t>
  </si>
  <si>
    <t>3.2.1</t>
  </si>
  <si>
    <t>Caixa de gordura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</si>
  <si>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</si>
  <si>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</si>
  <si>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</si>
  <si>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</si>
  <si>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</si>
  <si>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</si>
  <si>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</si>
  <si>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</si>
  <si>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</si>
  <si>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</si>
  <si>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</si>
  <si>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</si>
  <si>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</si>
  <si>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3.1.14</t>
  </si>
  <si>
    <t>Laje pré-moldada, beta 11, para 1KN/m2, vãos 4,40m/ inclusive vigotas, tijolos, armadura negativa, capeamento 3cm de concreto 20MPa, escoramento material e mão de obra</t>
  </si>
  <si>
    <t>un</t>
  </si>
  <si>
    <t>1.2</t>
  </si>
  <si>
    <t>Porta em ferro de abrir, tipo chapa lisa, com guarnições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</si>
  <si>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</si>
  <si>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</si>
  <si>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</si>
  <si>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</si>
  <si>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</si>
  <si>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</si>
  <si>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</si>
  <si>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</si>
  <si>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</si>
  <si>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</si>
  <si>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Lagoa de Equalização</t>
  </si>
  <si>
    <t>Armação aço CA 50, Ø6,3mm (1/4") a 12,5mm (1/2") - fornecimento, corte (perda 10%), dobra, colocação</t>
  </si>
  <si>
    <t>total sub item 3.3</t>
  </si>
  <si>
    <t>total sub item 3.2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</si>
  <si>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</si>
  <si>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</si>
  <si>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</si>
  <si>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</si>
  <si>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</si>
  <si>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</si>
  <si>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</si>
  <si>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</si>
  <si>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</si>
  <si>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</si>
  <si>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</si>
  <si>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3.4.12</t>
  </si>
  <si>
    <t>total sub item 3.4</t>
  </si>
  <si>
    <t>Tanque de sangue</t>
  </si>
  <si>
    <t>3.3.15</t>
  </si>
  <si>
    <t>Piso em concreto 20MPa preparo mecânico, espessura 7cm, inclusive juntas de dilatação em madeira</t>
  </si>
  <si>
    <t>Cobertura com telha de aço zincado, trapezoidal, espessura de 0,5mm, inclusive acessórios</t>
  </si>
  <si>
    <t>Estrutura metálica em tesouras ou treliças, vão livre 12m, fornecimento e montagem</t>
  </si>
  <si>
    <t>3.3.16</t>
  </si>
  <si>
    <t>3.3.17</t>
  </si>
  <si>
    <t>Estrutura metálica em aço estrutural, perfil "I" 6" x 3" x 3/8" - trilhos</t>
  </si>
  <si>
    <t>Tubulação</t>
  </si>
  <si>
    <t>Tubo PVC esgoto predial DN 100mm, inclusive conexões, fornecimento e instalação</t>
  </si>
  <si>
    <t>3.5.2</t>
  </si>
  <si>
    <t>Escavação manual a céu aberto em material de 1ª categoria, em profundidade de até 0,50m</t>
  </si>
  <si>
    <t>3.5.1</t>
  </si>
  <si>
    <t>3.5.3</t>
  </si>
  <si>
    <t>Reaterro de vala com compactação manual</t>
  </si>
  <si>
    <t>3.6</t>
  </si>
  <si>
    <t xml:space="preserve">Base do reator </t>
  </si>
  <si>
    <t>3.5.4</t>
  </si>
  <si>
    <t>3.6.1</t>
  </si>
  <si>
    <t>3.6.2</t>
  </si>
  <si>
    <t>3.6.3</t>
  </si>
  <si>
    <t>3.6.4</t>
  </si>
  <si>
    <t>3.6.5</t>
  </si>
  <si>
    <t>3.6.6</t>
  </si>
  <si>
    <t>3.6.7</t>
  </si>
  <si>
    <t>total sub item 3.6</t>
  </si>
  <si>
    <t>total sub item 3.5</t>
  </si>
  <si>
    <t>3.7</t>
  </si>
  <si>
    <t>Caixa de recalque com bomba</t>
  </si>
  <si>
    <t>3.7.1</t>
  </si>
  <si>
    <t>3.7.2</t>
  </si>
  <si>
    <t>3.7.3</t>
  </si>
  <si>
    <t>3.7.4</t>
  </si>
  <si>
    <t>3.7.5</t>
  </si>
  <si>
    <t>3.7.6</t>
  </si>
  <si>
    <t>3.7.7</t>
  </si>
  <si>
    <t>3.7.8</t>
  </si>
  <si>
    <t>3.7.9</t>
  </si>
  <si>
    <t>3.7.10</t>
  </si>
  <si>
    <t>3.7.11</t>
  </si>
  <si>
    <t>3.7.12</t>
  </si>
  <si>
    <t>3.7.13</t>
  </si>
  <si>
    <t>3.7.14</t>
  </si>
  <si>
    <t>total sub item 3.7</t>
  </si>
  <si>
    <t>Bomba de recalque trifásica, 3,0HP</t>
  </si>
  <si>
    <t>Instalação de conjunto motobomba até 10HP</t>
  </si>
  <si>
    <t>Base da peneira estática</t>
  </si>
  <si>
    <t>3.8</t>
  </si>
  <si>
    <t>total sub item 3.8</t>
  </si>
  <si>
    <t>3.6.8</t>
  </si>
  <si>
    <t>3.8.1</t>
  </si>
  <si>
    <t>3.8.2</t>
  </si>
  <si>
    <t>3.8.3</t>
  </si>
  <si>
    <t>3.8.4</t>
  </si>
  <si>
    <t>3.8.5</t>
  </si>
  <si>
    <t>3.8.6</t>
  </si>
  <si>
    <t>3.8.7</t>
  </si>
  <si>
    <t>Passarela e misturador da lagoa</t>
  </si>
  <si>
    <t>3.9</t>
  </si>
  <si>
    <t>3.10</t>
  </si>
  <si>
    <t>Instalações Elétricas</t>
  </si>
  <si>
    <t>3.10.1</t>
  </si>
  <si>
    <t>3.10.2</t>
  </si>
  <si>
    <t>3.10.3</t>
  </si>
  <si>
    <t>3.10.4</t>
  </si>
  <si>
    <t>Duto espiral flexível singelo PEAD, D=75mm (3"), revestido com PVC, com fio guia de aço galvanizado, lançado direto no solo, inclusive conexões</t>
  </si>
  <si>
    <t>Cabo de cobre isolado PVC 450/750V, 16mm2, resistente a chama, fornecimento e instalação</t>
  </si>
  <si>
    <t>Cabo de cobre isolado PVC 450/750V, 6mm2, resistente a chama, fornecimento e instalação</t>
  </si>
  <si>
    <t>3.10.5</t>
  </si>
  <si>
    <t>3.10.6</t>
  </si>
  <si>
    <t>Chapa em aço carbono 3/8" passarela</t>
  </si>
  <si>
    <t>3.9.1</t>
  </si>
  <si>
    <t>3.9.2</t>
  </si>
  <si>
    <t>Guarda corpo em tubo de aço galvanizado 1 1/2"</t>
  </si>
  <si>
    <t>3.9.3</t>
  </si>
  <si>
    <t>Chave guarda motor trifásica, 10cv/220V, com chave magnética - fornecimento e instalação</t>
  </si>
  <si>
    <t>Chave guarda motor trifásica, 5cv/220V, com chave magnética - fornecimento e instalação</t>
  </si>
  <si>
    <t>3.7.15</t>
  </si>
  <si>
    <t>total sub item 3.9</t>
  </si>
  <si>
    <t>Motor elétrico 10cv trifásico</t>
  </si>
  <si>
    <t>3.9.4</t>
  </si>
  <si>
    <t>3.9.5</t>
  </si>
  <si>
    <t>3.9.6</t>
  </si>
  <si>
    <t>Caixa de passagem 40x40x50cm fundo brita com tampa</t>
  </si>
  <si>
    <t>3.10.7</t>
  </si>
  <si>
    <t>3.5.5</t>
  </si>
  <si>
    <t>total Item 2</t>
  </si>
  <si>
    <t>total Item 1</t>
  </si>
  <si>
    <t>3.8.9</t>
  </si>
  <si>
    <t>total sub item 3.10</t>
  </si>
  <si>
    <t>Estrutura metálica em tesoura ou treliça - passarela</t>
  </si>
  <si>
    <t>P. U.  C/BDI</t>
  </si>
  <si>
    <t>CUSTO TOTAL COM BDI</t>
  </si>
  <si>
    <t>OBJETO: IMPLANTAÇÃO E EQUIPAMENTO DE FRIGORÍFICO REGIONAL DE OVINOS</t>
  </si>
  <si>
    <t>PLANILHA PROPOSTA</t>
  </si>
  <si>
    <t xml:space="preserve">DATA: </t>
  </si>
  <si>
    <t>EMPRESA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</si>
</sst>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R$&quot;\ #,##0;[Red]\-&quot;R$&quot;\ #,##0"/>
    <numFmt numFmtId="164" formatCode="_(* #,##0.00_);_(* \(#,##0.00\);_(* &quot;-&quot;??_);_(@_)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1"/>
      <color rgb="FFFF000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6" fontId="3" fillId="0" borderId="0" applyFill="0" applyBorder="0" applyAlignment="0" applyProtection="0"/>
    <xf numFmtId="0" fontId="1" fillId="0" borderId="0"/>
  </cellStyleXfs>
  <cellXfs count="118">
    <xf numFmtId="0" fontId="0" fillId="0" borderId="0" xfId="0"/>
    <xf numFmtId="0" fontId="5" fillId="0" borderId="0" xfId="0" applyFont="1" applyFill="1" applyBorder="1" applyAlignment="1">
      <alignment vertical="center"/>
    </xf>
    <xf numFmtId="164" fontId="5" fillId="0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4" fillId="0" borderId="0" xfId="1" applyFont="1" applyFill="1" applyBorder="1" applyAlignment="1">
      <alignment vertical="center"/>
    </xf>
    <xf numFmtId="37" fontId="5" fillId="0" borderId="0" xfId="1" applyNumberFormat="1" applyFont="1" applyFill="1" applyBorder="1" applyAlignment="1">
      <alignment horizontal="center" vertical="center"/>
    </xf>
    <xf numFmtId="164" fontId="5" fillId="0" borderId="0" xfId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4" fontId="5" fillId="0" borderId="0" xfId="1" applyNumberFormat="1" applyFont="1" applyFill="1" applyBorder="1" applyAlignment="1">
      <alignment horizontal="right" vertical="center"/>
    </xf>
    <xf numFmtId="4" fontId="5" fillId="0" borderId="0" xfId="2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right" vertical="center"/>
    </xf>
    <xf numFmtId="4" fontId="4" fillId="0" borderId="0" xfId="1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/>
    </xf>
    <xf numFmtId="164" fontId="4" fillId="0" borderId="0" xfId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/>
    </xf>
    <xf numFmtId="164" fontId="4" fillId="2" borderId="5" xfId="1" applyFont="1" applyFill="1" applyBorder="1" applyAlignment="1">
      <alignment vertical="center"/>
    </xf>
    <xf numFmtId="164" fontId="4" fillId="2" borderId="5" xfId="1" applyFont="1" applyFill="1" applyBorder="1" applyAlignment="1">
      <alignment horizontal="right" vertical="center"/>
    </xf>
    <xf numFmtId="4" fontId="4" fillId="2" borderId="5" xfId="1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 applyProtection="1">
      <alignment horizontal="left" vertical="center"/>
      <protection locked="0"/>
    </xf>
    <xf numFmtId="4" fontId="9" fillId="0" borderId="0" xfId="0" applyNumberFormat="1" applyFont="1" applyFill="1" applyBorder="1" applyAlignment="1">
      <alignment horizontal="left" vertical="center"/>
    </xf>
    <xf numFmtId="4" fontId="9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4" fontId="4" fillId="2" borderId="0" xfId="1" applyNumberFormat="1" applyFont="1" applyFill="1" applyBorder="1" applyAlignment="1">
      <alignment horizontal="right" vertical="center"/>
    </xf>
    <xf numFmtId="164" fontId="4" fillId="2" borderId="0" xfId="1" applyFont="1" applyFill="1" applyBorder="1" applyAlignment="1">
      <alignment vertical="center"/>
    </xf>
    <xf numFmtId="164" fontId="4" fillId="2" borderId="0" xfId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vertical="center"/>
    </xf>
    <xf numFmtId="0" fontId="10" fillId="0" borderId="0" xfId="0" applyFont="1" applyFill="1" applyBorder="1" applyAlignment="1" applyProtection="1">
      <alignment horizontal="justify" vertical="center" wrapText="1"/>
      <protection locked="0"/>
    </xf>
    <xf numFmtId="0" fontId="10" fillId="0" borderId="0" xfId="0" applyFont="1" applyBorder="1" applyAlignment="1">
      <alignment horizontal="center" vertical="center"/>
    </xf>
    <xf numFmtId="49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1" fillId="0" borderId="0" xfId="0" applyFont="1" applyFill="1" applyBorder="1" applyAlignment="1" applyProtection="1">
      <alignment horizontal="justify" vertical="center"/>
      <protection locked="0"/>
    </xf>
    <xf numFmtId="4" fontId="10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4" fontId="10" fillId="0" borderId="0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9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 applyProtection="1">
      <alignment horizontal="right" vertical="center"/>
      <protection locked="0"/>
    </xf>
    <xf numFmtId="4" fontId="4" fillId="0" borderId="0" xfId="1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/>
    </xf>
    <xf numFmtId="4" fontId="4" fillId="0" borderId="0" xfId="0" applyNumberFormat="1" applyFont="1" applyFill="1" applyBorder="1"/>
    <xf numFmtId="4" fontId="4" fillId="0" borderId="0" xfId="1" applyNumberFormat="1" applyFont="1" applyFill="1" applyBorder="1" applyAlignment="1">
      <alignment horizontal="right" vertical="center" wrapText="1"/>
    </xf>
    <xf numFmtId="4" fontId="4" fillId="0" borderId="0" xfId="1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horizontal="right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horizontal="right"/>
    </xf>
    <xf numFmtId="4" fontId="13" fillId="0" borderId="0" xfId="0" applyNumberFormat="1" applyFont="1" applyFill="1" applyBorder="1" applyAlignment="1" applyProtection="1">
      <alignment vertical="center"/>
      <protection locked="0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5" fillId="3" borderId="9" xfId="0" applyFont="1" applyFill="1" applyBorder="1" applyAlignment="1" applyProtection="1">
      <alignment horizontal="left" vertical="center"/>
      <protection locked="0"/>
    </xf>
    <xf numFmtId="0" fontId="5" fillId="3" borderId="5" xfId="0" applyFont="1" applyFill="1" applyBorder="1" applyAlignment="1" applyProtection="1">
      <alignment horizontal="left" vertical="center"/>
      <protection locked="0"/>
    </xf>
    <xf numFmtId="0" fontId="5" fillId="3" borderId="5" xfId="0" applyFont="1" applyFill="1" applyBorder="1" applyAlignment="1">
      <alignment horizontal="left" vertical="center"/>
    </xf>
    <xf numFmtId="0" fontId="5" fillId="3" borderId="6" xfId="0" applyFont="1" applyFill="1" applyBorder="1" applyAlignment="1" applyProtection="1">
      <alignment vertical="center"/>
      <protection locked="0"/>
    </xf>
    <xf numFmtId="0" fontId="5" fillId="3" borderId="0" xfId="0" applyFont="1" applyFill="1" applyBorder="1" applyAlignment="1" applyProtection="1">
      <alignment vertical="center"/>
      <protection locked="0"/>
    </xf>
    <xf numFmtId="0" fontId="5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6" xfId="0" applyFont="1" applyFill="1" applyBorder="1" applyAlignment="1">
      <alignment vertical="center"/>
    </xf>
    <xf numFmtId="4" fontId="5" fillId="3" borderId="0" xfId="0" applyNumberFormat="1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right" vertical="center"/>
      <protection locked="0"/>
    </xf>
    <xf numFmtId="0" fontId="5" fillId="3" borderId="7" xfId="0" applyFont="1" applyFill="1" applyBorder="1" applyAlignment="1">
      <alignment vertical="center"/>
    </xf>
    <xf numFmtId="49" fontId="5" fillId="3" borderId="8" xfId="0" applyNumberFormat="1" applyFont="1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 applyProtection="1">
      <alignment vertical="center"/>
      <protection locked="0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 wrapText="1"/>
    </xf>
    <xf numFmtId="49" fontId="7" fillId="4" borderId="0" xfId="0" applyNumberFormat="1" applyFont="1" applyFill="1" applyBorder="1" applyAlignment="1" applyProtection="1">
      <alignment horizontal="center" vertical="center"/>
      <protection locked="0"/>
    </xf>
    <xf numFmtId="0" fontId="7" fillId="4" borderId="0" xfId="0" applyFont="1" applyFill="1" applyBorder="1" applyAlignment="1" applyProtection="1">
      <alignment vertical="center"/>
      <protection locked="0"/>
    </xf>
    <xf numFmtId="0" fontId="7" fillId="4" borderId="0" xfId="0" applyFont="1" applyFill="1" applyBorder="1" applyAlignment="1" applyProtection="1">
      <alignment horizontal="center" vertical="center"/>
      <protection locked="0"/>
    </xf>
    <xf numFmtId="4" fontId="7" fillId="4" borderId="0" xfId="0" applyNumberFormat="1" applyFont="1" applyFill="1" applyBorder="1" applyAlignment="1" applyProtection="1">
      <alignment horizontal="right" vertical="center"/>
      <protection locked="0"/>
    </xf>
    <xf numFmtId="4" fontId="7" fillId="4" borderId="0" xfId="0" applyNumberFormat="1" applyFont="1" applyFill="1" applyBorder="1" applyAlignment="1" applyProtection="1">
      <alignment vertical="center"/>
      <protection locked="0"/>
    </xf>
    <xf numFmtId="4" fontId="7" fillId="4" borderId="0" xfId="0" applyNumberFormat="1" applyFont="1" applyFill="1" applyBorder="1" applyAlignment="1">
      <alignment horizontal="right" vertical="center"/>
    </xf>
    <xf numFmtId="4" fontId="5" fillId="4" borderId="0" xfId="0" applyNumberFormat="1" applyFont="1" applyFill="1" applyBorder="1" applyAlignment="1">
      <alignment horizontal="right" vertical="center"/>
    </xf>
    <xf numFmtId="4" fontId="5" fillId="4" borderId="0" xfId="0" applyNumberFormat="1" applyFont="1" applyFill="1" applyBorder="1" applyAlignment="1" applyProtection="1">
      <alignment horizontal="right" vertical="center"/>
      <protection locked="0"/>
    </xf>
    <xf numFmtId="4" fontId="5" fillId="4" borderId="0" xfId="0" applyNumberFormat="1" applyFont="1" applyFill="1" applyBorder="1" applyAlignment="1" applyProtection="1">
      <alignment vertical="center"/>
      <protection locked="0"/>
    </xf>
    <xf numFmtId="0" fontId="7" fillId="4" borderId="0" xfId="0" applyFont="1" applyFill="1" applyBorder="1" applyAlignment="1" applyProtection="1">
      <alignment vertical="center" wrapText="1"/>
      <protection locked="0"/>
    </xf>
    <xf numFmtId="0" fontId="10" fillId="4" borderId="0" xfId="0" applyFont="1" applyFill="1" applyBorder="1" applyAlignment="1" applyProtection="1">
      <alignment horizontal="center" vertical="center"/>
      <protection locked="0"/>
    </xf>
    <xf numFmtId="4" fontId="4" fillId="4" borderId="0" xfId="0" applyNumberFormat="1" applyFont="1" applyFill="1" applyBorder="1" applyAlignment="1" applyProtection="1">
      <alignment horizontal="right" vertical="center"/>
      <protection locked="0"/>
    </xf>
    <xf numFmtId="4" fontId="4" fillId="4" borderId="0" xfId="0" applyNumberFormat="1" applyFont="1" applyFill="1" applyBorder="1" applyAlignment="1" applyProtection="1">
      <alignment vertical="center"/>
      <protection locked="0"/>
    </xf>
    <xf numFmtId="49" fontId="7" fillId="4" borderId="2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 applyProtection="1">
      <alignment vertical="center" wrapText="1"/>
      <protection locked="0"/>
    </xf>
    <xf numFmtId="0" fontId="7" fillId="4" borderId="3" xfId="0" applyFont="1" applyFill="1" applyBorder="1" applyAlignment="1">
      <alignment horizontal="center" vertical="center"/>
    </xf>
    <xf numFmtId="4" fontId="7" fillId="4" borderId="3" xfId="0" applyNumberFormat="1" applyFont="1" applyFill="1" applyBorder="1" applyAlignment="1">
      <alignment horizontal="right" vertical="center"/>
    </xf>
    <xf numFmtId="4" fontId="5" fillId="4" borderId="4" xfId="0" applyNumberFormat="1" applyFont="1" applyFill="1" applyBorder="1" applyAlignment="1">
      <alignment vertical="center"/>
    </xf>
    <xf numFmtId="4" fontId="5" fillId="4" borderId="1" xfId="0" applyNumberFormat="1" applyFont="1" applyFill="1" applyBorder="1" applyAlignment="1">
      <alignment horizontal="right" vertical="center"/>
    </xf>
  </cellXfs>
  <cellStyles count="10">
    <cellStyle name="0,0_x000d__x000a_NA_x000d__x000a_ 2" xfId="5"/>
    <cellStyle name="Estilo 1" xfId="3"/>
    <cellStyle name="Normal" xfId="0" builtinId="0"/>
    <cellStyle name="Normal 2" xfId="4"/>
    <cellStyle name="Normal 3" xfId="9"/>
    <cellStyle name="Porcentagem" xfId="2" builtinId="5"/>
    <cellStyle name="Porcentagem 2" xfId="6"/>
    <cellStyle name="Separador de milhares 3" xfId="8"/>
    <cellStyle name="Vírgula" xfId="1" builtinId="3"/>
    <cellStyle name="Vírgula 2" xfId="7"/>
  </cellStyles>
  <dxfs count="0"/>
  <tableStyles count="0" defaultTableStyle="TableStyleMedium2" defaultPivotStyle="PivotStyleLight16"/>
  <colors>
    <mruColors>
      <color rgb="FFFFFF00"/>
      <color rgb="FFFFFF99"/>
      <color rgb="FFFFFF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0"/>
  <sheetViews>
    <sheetView showZeros="0" tabSelected="1" zoomScaleNormal="100" zoomScaleSheetLayoutView="100" workbookViewId="0">
      <selection activeCell="G6" sqref="G6"/>
    </sheetView>
  </sheetViews>
  <sheetFormatPr defaultRowHeight="15" x14ac:dyDescent="0.2"/>
  <cols>
    <col min="1" max="1" width="8.85546875" style="8" customWidth="1"/>
    <col min="2" max="2" width="65.140625" style="9" customWidth="1"/>
    <col min="3" max="3" width="10.140625" style="18" customWidth="1"/>
    <col min="4" max="4" width="9.42578125" style="15" customWidth="1"/>
    <col min="5" max="5" width="10.85546875" style="4" customWidth="1"/>
    <col min="6" max="6" width="15.28515625" style="17" customWidth="1"/>
    <col min="7" max="7" width="18" style="26" customWidth="1"/>
    <col min="8" max="8" width="30.28515625" style="10" customWidth="1"/>
    <col min="9" max="9" width="18.5703125" style="3" customWidth="1"/>
    <col min="10" max="14" width="10.42578125" style="4" bestFit="1" customWidth="1"/>
    <col min="15" max="15" width="11.42578125" style="3" bestFit="1" customWidth="1"/>
    <col min="16" max="16" width="10.42578125" style="4" bestFit="1" customWidth="1"/>
    <col min="17" max="19" width="11.140625" style="4" bestFit="1" customWidth="1"/>
    <col min="20" max="20" width="10.42578125" style="4" bestFit="1" customWidth="1"/>
    <col min="21" max="22" width="11.42578125" style="4" bestFit="1" customWidth="1"/>
    <col min="23" max="23" width="11.5703125" style="4" bestFit="1" customWidth="1"/>
    <col min="24" max="26" width="11.140625" style="4" bestFit="1" customWidth="1"/>
    <col min="27" max="33" width="11.5703125" style="4" bestFit="1" customWidth="1"/>
    <col min="34" max="34" width="10.42578125" style="4" bestFit="1" customWidth="1"/>
    <col min="35" max="35" width="12.7109375" style="3" bestFit="1" customWidth="1"/>
    <col min="36" max="16384" width="9.140625" style="3"/>
  </cols>
  <sheetData>
    <row r="1" spans="1:34" ht="15.75" x14ac:dyDescent="0.2">
      <c r="A1" s="78" t="s">
        <v>204</v>
      </c>
      <c r="B1" s="79"/>
      <c r="C1" s="79"/>
      <c r="D1" s="79"/>
      <c r="E1" s="79"/>
      <c r="F1" s="79"/>
      <c r="G1" s="25"/>
    </row>
    <row r="2" spans="1:34" ht="7.5" customHeight="1" x14ac:dyDescent="0.2">
      <c r="A2" s="13"/>
      <c r="B2" s="13"/>
      <c r="C2" s="13"/>
      <c r="D2" s="14"/>
      <c r="E2" s="13"/>
      <c r="F2" s="16"/>
    </row>
    <row r="3" spans="1:34" x14ac:dyDescent="0.2">
      <c r="A3" s="80" t="s">
        <v>16</v>
      </c>
      <c r="B3" s="81"/>
      <c r="C3" s="82"/>
      <c r="D3" s="81"/>
      <c r="E3" s="81"/>
      <c r="F3" s="81"/>
      <c r="G3" s="27"/>
    </row>
    <row r="4" spans="1:34" x14ac:dyDescent="0.2">
      <c r="A4" s="83" t="s">
        <v>203</v>
      </c>
      <c r="B4" s="84"/>
      <c r="C4" s="85"/>
      <c r="D4" s="86"/>
      <c r="E4" s="86"/>
      <c r="F4" s="86"/>
      <c r="G4" s="27"/>
    </row>
    <row r="5" spans="1:34" x14ac:dyDescent="0.2">
      <c r="A5" s="87" t="s">
        <v>24</v>
      </c>
      <c r="B5" s="84"/>
      <c r="C5" s="85"/>
      <c r="D5" s="88"/>
      <c r="E5" s="86"/>
      <c r="F5" s="89"/>
      <c r="G5" s="27"/>
    </row>
    <row r="6" spans="1:34" x14ac:dyDescent="0.2">
      <c r="A6" s="90" t="s">
        <v>205</v>
      </c>
      <c r="B6" s="91"/>
      <c r="C6" s="92"/>
      <c r="D6" s="93"/>
      <c r="E6" s="93"/>
      <c r="F6" s="93"/>
      <c r="G6" s="28"/>
    </row>
    <row r="7" spans="1:34" ht="7.5" customHeight="1" x14ac:dyDescent="0.2">
      <c r="A7" s="65"/>
      <c r="B7" s="65"/>
      <c r="C7" s="65"/>
      <c r="D7" s="65"/>
      <c r="E7" s="65"/>
      <c r="F7" s="65"/>
      <c r="H7" s="12"/>
      <c r="J7" s="3"/>
      <c r="K7" s="3"/>
      <c r="L7" s="3"/>
      <c r="M7" s="3"/>
      <c r="N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s="1" customFormat="1" ht="30" customHeight="1" x14ac:dyDescent="0.2">
      <c r="A8" s="94" t="s">
        <v>13</v>
      </c>
      <c r="B8" s="95" t="s">
        <v>12</v>
      </c>
      <c r="C8" s="96" t="s">
        <v>11</v>
      </c>
      <c r="D8" s="97" t="s">
        <v>10</v>
      </c>
      <c r="E8" s="98" t="s">
        <v>201</v>
      </c>
      <c r="F8" s="97" t="s">
        <v>9</v>
      </c>
      <c r="G8" s="29"/>
      <c r="H8" s="11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6"/>
      <c r="V8" s="2"/>
      <c r="W8" s="5">
        <v>1</v>
      </c>
      <c r="X8" s="5">
        <v>2</v>
      </c>
      <c r="Y8" s="5">
        <v>3</v>
      </c>
      <c r="Z8" s="5">
        <v>4</v>
      </c>
      <c r="AA8" s="5">
        <v>5</v>
      </c>
      <c r="AB8" s="5">
        <v>6</v>
      </c>
      <c r="AC8" s="5">
        <v>7</v>
      </c>
      <c r="AD8" s="5">
        <v>8</v>
      </c>
      <c r="AE8" s="5">
        <v>9</v>
      </c>
      <c r="AF8" s="5">
        <v>10</v>
      </c>
      <c r="AG8" s="5">
        <v>11</v>
      </c>
      <c r="AH8" s="5">
        <v>12</v>
      </c>
    </row>
    <row r="9" spans="1:34" s="1" customFormat="1" ht="15.75" x14ac:dyDescent="0.2">
      <c r="A9" s="99" t="s">
        <v>8</v>
      </c>
      <c r="B9" s="100" t="s">
        <v>2</v>
      </c>
      <c r="C9" s="101" t="s">
        <v>1</v>
      </c>
      <c r="D9" s="102"/>
      <c r="E9" s="103"/>
      <c r="F9" s="104"/>
      <c r="G9" s="29"/>
      <c r="H9" s="11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6"/>
      <c r="V9" s="2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1:34" s="1" customFormat="1" x14ac:dyDescent="0.2">
      <c r="A10" s="37" t="s">
        <v>7</v>
      </c>
      <c r="B10" s="50" t="s">
        <v>20</v>
      </c>
      <c r="C10" s="51" t="s">
        <v>15</v>
      </c>
      <c r="D10" s="67">
        <v>6</v>
      </c>
      <c r="E10" s="67"/>
      <c r="F10" s="12">
        <f t="shared" ref="F10" si="0">ROUND(D10*E10,2)</f>
        <v>0</v>
      </c>
      <c r="G10" s="29"/>
      <c r="H10" s="11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6"/>
      <c r="V10" s="2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spans="1:34" s="1" customFormat="1" ht="19.5" customHeight="1" x14ac:dyDescent="0.2">
      <c r="A11" s="37" t="s">
        <v>81</v>
      </c>
      <c r="B11" s="53" t="s">
        <v>18</v>
      </c>
      <c r="C11" s="41" t="s">
        <v>15</v>
      </c>
      <c r="D11" s="15">
        <v>12</v>
      </c>
      <c r="E11" s="71"/>
      <c r="F11" s="12">
        <f>ROUND(D11*E11,2)</f>
        <v>0</v>
      </c>
      <c r="G11" s="29"/>
      <c r="H11" s="11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6"/>
      <c r="V11" s="2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</row>
    <row r="12" spans="1:34" s="1" customFormat="1" ht="15.75" x14ac:dyDescent="0.2">
      <c r="A12" s="54"/>
      <c r="B12" s="58" t="s">
        <v>197</v>
      </c>
      <c r="C12" s="41"/>
      <c r="D12" s="68"/>
      <c r="E12" s="72"/>
      <c r="F12" s="105">
        <f>SUM(F10:F11)</f>
        <v>0</v>
      </c>
      <c r="G12" s="29"/>
      <c r="H12" s="11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6"/>
      <c r="V12" s="2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</row>
    <row r="13" spans="1:34" s="1" customFormat="1" ht="9.75" customHeight="1" x14ac:dyDescent="0.2">
      <c r="A13" s="54"/>
      <c r="B13" s="53"/>
      <c r="C13" s="41"/>
      <c r="D13" s="68"/>
      <c r="E13" s="72"/>
      <c r="F13" s="12"/>
      <c r="G13" s="29"/>
      <c r="H13" s="11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6"/>
      <c r="V13" s="2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</row>
    <row r="14" spans="1:34" ht="15.75" x14ac:dyDescent="0.2">
      <c r="A14" s="99" t="s">
        <v>6</v>
      </c>
      <c r="B14" s="100" t="s">
        <v>19</v>
      </c>
      <c r="C14" s="101" t="s">
        <v>1</v>
      </c>
      <c r="D14" s="106"/>
      <c r="E14" s="107"/>
      <c r="F14" s="105"/>
      <c r="G14" s="30"/>
      <c r="O14" s="7"/>
      <c r="P14" s="3"/>
      <c r="Q14" s="3"/>
      <c r="R14" s="3"/>
      <c r="S14" s="3"/>
      <c r="T14" s="3"/>
      <c r="W14" s="4">
        <v>22059.388999999999</v>
      </c>
    </row>
    <row r="15" spans="1:34" ht="34.5" customHeight="1" x14ac:dyDescent="0.2">
      <c r="A15" s="37" t="s">
        <v>14</v>
      </c>
      <c r="B15" s="56" t="s">
        <v>30</v>
      </c>
      <c r="C15" s="51" t="s">
        <v>15</v>
      </c>
      <c r="D15" s="67">
        <v>1000</v>
      </c>
      <c r="E15" s="73"/>
      <c r="F15" s="12">
        <f>ROUND(D15*E15,2)</f>
        <v>0</v>
      </c>
      <c r="G15" s="30"/>
      <c r="O15" s="7"/>
      <c r="P15" s="3"/>
      <c r="Q15" s="3"/>
      <c r="R15" s="3"/>
      <c r="S15" s="3"/>
      <c r="T15" s="3"/>
    </row>
    <row r="16" spans="1:34" ht="15.75" x14ac:dyDescent="0.2">
      <c r="A16" s="37"/>
      <c r="B16" s="58" t="s">
        <v>196</v>
      </c>
      <c r="C16" s="51"/>
      <c r="D16" s="67"/>
      <c r="E16" s="73"/>
      <c r="F16" s="105">
        <f>SUM(F15)</f>
        <v>0</v>
      </c>
      <c r="G16" s="30"/>
      <c r="P16" s="3"/>
      <c r="Q16" s="3"/>
      <c r="R16" s="3"/>
      <c r="S16" s="3"/>
      <c r="T16" s="3"/>
    </row>
    <row r="17" spans="1:20" ht="9.75" customHeight="1" x14ac:dyDescent="0.2">
      <c r="A17" s="37"/>
      <c r="B17" s="55"/>
      <c r="C17" s="51"/>
      <c r="D17" s="67"/>
      <c r="E17" s="73"/>
      <c r="F17" s="14"/>
      <c r="G17" s="30"/>
      <c r="P17" s="3"/>
      <c r="Q17" s="3"/>
      <c r="R17" s="3"/>
      <c r="S17" s="3"/>
      <c r="T17" s="3"/>
    </row>
    <row r="18" spans="1:20" ht="15.75" x14ac:dyDescent="0.2">
      <c r="A18" s="99" t="s">
        <v>5</v>
      </c>
      <c r="B18" s="108" t="s">
        <v>22</v>
      </c>
      <c r="C18" s="109"/>
      <c r="D18" s="110"/>
      <c r="E18" s="111"/>
      <c r="F18" s="105"/>
      <c r="G18" s="30"/>
      <c r="P18" s="3"/>
      <c r="Q18" s="3"/>
      <c r="R18" s="3"/>
      <c r="S18" s="3"/>
      <c r="T18" s="3"/>
    </row>
    <row r="19" spans="1:20" ht="15.75" x14ac:dyDescent="0.2">
      <c r="A19" s="57" t="s">
        <v>4</v>
      </c>
      <c r="B19" s="55" t="s">
        <v>32</v>
      </c>
      <c r="C19" s="51"/>
      <c r="D19" s="67"/>
      <c r="E19" s="73"/>
      <c r="F19" s="14"/>
      <c r="G19" s="30"/>
      <c r="P19" s="3"/>
      <c r="Q19" s="3"/>
      <c r="R19" s="3"/>
      <c r="S19" s="3"/>
      <c r="T19" s="3"/>
    </row>
    <row r="20" spans="1:20" ht="30" x14ac:dyDescent="0.2">
      <c r="A20" s="37" t="s">
        <v>33</v>
      </c>
      <c r="B20" s="46" t="s">
        <v>34</v>
      </c>
      <c r="C20" s="51" t="s">
        <v>15</v>
      </c>
      <c r="D20" s="67">
        <v>4.0599999999999996</v>
      </c>
      <c r="E20" s="73"/>
      <c r="F20" s="12">
        <f>ROUND(D20*E20,2)</f>
        <v>0</v>
      </c>
      <c r="G20" s="30"/>
      <c r="P20" s="3"/>
      <c r="Q20" s="3"/>
      <c r="R20" s="3"/>
      <c r="S20" s="3"/>
      <c r="T20" s="3"/>
    </row>
    <row r="21" spans="1:20" ht="45" x14ac:dyDescent="0.2">
      <c r="A21" s="37" t="s">
        <v>36</v>
      </c>
      <c r="B21" s="35" t="s">
        <v>37</v>
      </c>
      <c r="C21" s="36" t="s">
        <v>35</v>
      </c>
      <c r="D21" s="69">
        <v>20.59</v>
      </c>
      <c r="E21" s="74"/>
      <c r="F21" s="75">
        <f t="shared" ref="F21:F33" si="1">ROUND(D21*E21,2)</f>
        <v>0</v>
      </c>
      <c r="G21" s="30"/>
      <c r="P21" s="3"/>
      <c r="Q21" s="3"/>
      <c r="R21" s="3"/>
      <c r="S21" s="3"/>
      <c r="T21" s="3"/>
    </row>
    <row r="22" spans="1:20" x14ac:dyDescent="0.2">
      <c r="A22" s="37" t="s">
        <v>39</v>
      </c>
      <c r="B22" s="42" t="s">
        <v>53</v>
      </c>
      <c r="C22" s="39" t="s">
        <v>0</v>
      </c>
      <c r="D22" s="69">
        <v>4.0599999999999996</v>
      </c>
      <c r="E22" s="74"/>
      <c r="F22" s="75">
        <f t="shared" si="1"/>
        <v>0</v>
      </c>
      <c r="G22" s="30"/>
      <c r="P22" s="3"/>
      <c r="Q22" s="3"/>
      <c r="R22" s="3"/>
      <c r="S22" s="3"/>
      <c r="T22" s="3"/>
    </row>
    <row r="23" spans="1:20" x14ac:dyDescent="0.2">
      <c r="A23" s="37" t="s">
        <v>41</v>
      </c>
      <c r="B23" s="38" t="s">
        <v>38</v>
      </c>
      <c r="C23" s="36" t="s">
        <v>35</v>
      </c>
      <c r="D23" s="69">
        <v>0.12</v>
      </c>
      <c r="E23" s="74"/>
      <c r="F23" s="75">
        <f t="shared" si="1"/>
        <v>0</v>
      </c>
      <c r="G23" s="30"/>
      <c r="P23" s="3"/>
      <c r="Q23" s="3"/>
      <c r="R23" s="3"/>
      <c r="S23" s="3"/>
      <c r="T23" s="3"/>
    </row>
    <row r="24" spans="1:20" x14ac:dyDescent="0.2">
      <c r="A24" s="37" t="s">
        <v>44</v>
      </c>
      <c r="B24" s="38" t="s">
        <v>40</v>
      </c>
      <c r="C24" s="39" t="s">
        <v>0</v>
      </c>
      <c r="D24" s="69">
        <v>1.38</v>
      </c>
      <c r="E24" s="74"/>
      <c r="F24" s="75">
        <f t="shared" si="1"/>
        <v>0</v>
      </c>
      <c r="G24" s="30"/>
      <c r="P24" s="3"/>
      <c r="Q24" s="3"/>
      <c r="R24" s="3"/>
      <c r="S24" s="3"/>
      <c r="T24" s="3"/>
    </row>
    <row r="25" spans="1:20" x14ac:dyDescent="0.2">
      <c r="A25" s="37" t="s">
        <v>45</v>
      </c>
      <c r="B25" s="40" t="s">
        <v>42</v>
      </c>
      <c r="C25" s="41" t="s">
        <v>35</v>
      </c>
      <c r="D25" s="70">
        <v>0.65</v>
      </c>
      <c r="E25" s="76"/>
      <c r="F25" s="75">
        <f t="shared" si="1"/>
        <v>0</v>
      </c>
      <c r="G25" s="30"/>
      <c r="P25" s="3"/>
      <c r="Q25" s="3"/>
      <c r="R25" s="3"/>
      <c r="S25" s="3"/>
      <c r="T25" s="3"/>
    </row>
    <row r="26" spans="1:20" x14ac:dyDescent="0.2">
      <c r="A26" s="37" t="s">
        <v>48</v>
      </c>
      <c r="B26" s="40" t="s">
        <v>43</v>
      </c>
      <c r="C26" s="39" t="s">
        <v>35</v>
      </c>
      <c r="D26" s="70">
        <v>0.65</v>
      </c>
      <c r="E26" s="76"/>
      <c r="F26" s="75">
        <f t="shared" si="1"/>
        <v>0</v>
      </c>
      <c r="G26" s="30"/>
      <c r="P26" s="3"/>
      <c r="Q26" s="3"/>
      <c r="R26" s="3"/>
      <c r="S26" s="3"/>
      <c r="T26" s="3"/>
    </row>
    <row r="27" spans="1:20" ht="30" x14ac:dyDescent="0.2">
      <c r="A27" s="37" t="s">
        <v>50</v>
      </c>
      <c r="B27" s="46" t="s">
        <v>46</v>
      </c>
      <c r="C27" s="51" t="s">
        <v>47</v>
      </c>
      <c r="D27" s="67">
        <v>6</v>
      </c>
      <c r="E27" s="73"/>
      <c r="F27" s="75">
        <f t="shared" si="1"/>
        <v>0</v>
      </c>
      <c r="G27" s="30"/>
      <c r="P27" s="3"/>
      <c r="Q27" s="3"/>
      <c r="R27" s="3"/>
      <c r="S27" s="3"/>
      <c r="T27" s="3"/>
    </row>
    <row r="28" spans="1:20" ht="45" x14ac:dyDescent="0.2">
      <c r="A28" s="37" t="s">
        <v>51</v>
      </c>
      <c r="B28" s="38" t="s">
        <v>49</v>
      </c>
      <c r="C28" s="41" t="s">
        <v>0</v>
      </c>
      <c r="D28" s="69">
        <v>15.6</v>
      </c>
      <c r="E28" s="74"/>
      <c r="F28" s="12">
        <f t="shared" si="1"/>
        <v>0</v>
      </c>
      <c r="G28" s="30"/>
      <c r="P28" s="3"/>
      <c r="Q28" s="3"/>
      <c r="R28" s="3"/>
      <c r="S28" s="3"/>
      <c r="T28" s="3"/>
    </row>
    <row r="29" spans="1:20" ht="30" x14ac:dyDescent="0.2">
      <c r="A29" s="37" t="s">
        <v>54</v>
      </c>
      <c r="B29" s="38" t="s">
        <v>52</v>
      </c>
      <c r="C29" s="41" t="s">
        <v>0</v>
      </c>
      <c r="D29" s="69">
        <v>15.6</v>
      </c>
      <c r="E29" s="74"/>
      <c r="F29" s="75">
        <f t="shared" si="1"/>
        <v>0</v>
      </c>
      <c r="G29" s="30"/>
      <c r="P29" s="3"/>
      <c r="Q29" s="3"/>
      <c r="R29" s="3"/>
      <c r="S29" s="3"/>
      <c r="T29" s="3"/>
    </row>
    <row r="30" spans="1:20" ht="60" x14ac:dyDescent="0.2">
      <c r="A30" s="37" t="s">
        <v>57</v>
      </c>
      <c r="B30" s="46" t="s">
        <v>59</v>
      </c>
      <c r="C30" s="41" t="s">
        <v>0</v>
      </c>
      <c r="D30" s="67">
        <v>2.5</v>
      </c>
      <c r="E30" s="73"/>
      <c r="F30" s="75">
        <f t="shared" si="1"/>
        <v>0</v>
      </c>
      <c r="G30" s="30"/>
      <c r="P30" s="3"/>
      <c r="Q30" s="3"/>
      <c r="R30" s="3"/>
      <c r="S30" s="3"/>
      <c r="T30" s="3"/>
    </row>
    <row r="31" spans="1:20" ht="45" x14ac:dyDescent="0.2">
      <c r="A31" s="37" t="s">
        <v>58</v>
      </c>
      <c r="B31" s="43" t="s">
        <v>55</v>
      </c>
      <c r="C31" s="36" t="s">
        <v>35</v>
      </c>
      <c r="D31" s="12">
        <v>11.66</v>
      </c>
      <c r="E31" s="77"/>
      <c r="F31" s="75">
        <f t="shared" si="1"/>
        <v>0</v>
      </c>
      <c r="G31" s="30"/>
      <c r="P31" s="3"/>
      <c r="Q31" s="3"/>
      <c r="R31" s="3"/>
      <c r="S31" s="3"/>
      <c r="T31" s="3"/>
    </row>
    <row r="32" spans="1:20" ht="66.75" customHeight="1" x14ac:dyDescent="0.2">
      <c r="A32" s="37" t="s">
        <v>61</v>
      </c>
      <c r="B32" s="43" t="s">
        <v>60</v>
      </c>
      <c r="C32" s="36" t="s">
        <v>80</v>
      </c>
      <c r="D32" s="12">
        <v>1</v>
      </c>
      <c r="E32" s="77"/>
      <c r="F32" s="75">
        <f t="shared" si="1"/>
        <v>0</v>
      </c>
      <c r="G32" s="30"/>
      <c r="P32" s="3"/>
      <c r="Q32" s="3"/>
      <c r="R32" s="3"/>
      <c r="S32" s="3"/>
      <c r="T32" s="3"/>
    </row>
    <row r="33" spans="1:20" ht="33" customHeight="1" x14ac:dyDescent="0.2">
      <c r="A33" s="37" t="s">
        <v>78</v>
      </c>
      <c r="B33" s="43" t="s">
        <v>62</v>
      </c>
      <c r="C33" s="36" t="s">
        <v>17</v>
      </c>
      <c r="D33" s="12">
        <v>1.2</v>
      </c>
      <c r="E33" s="77"/>
      <c r="F33" s="75">
        <f t="shared" si="1"/>
        <v>0</v>
      </c>
      <c r="G33" s="30"/>
      <c r="P33" s="3"/>
      <c r="Q33" s="3"/>
      <c r="R33" s="3"/>
      <c r="S33" s="3"/>
      <c r="T33" s="3"/>
    </row>
    <row r="34" spans="1:20" ht="15.75" x14ac:dyDescent="0.2">
      <c r="A34" s="37"/>
      <c r="B34" s="45" t="s">
        <v>56</v>
      </c>
      <c r="C34" s="36"/>
      <c r="D34" s="12"/>
      <c r="E34" s="77"/>
      <c r="F34" s="105">
        <f>SUM(F20:F33)</f>
        <v>0</v>
      </c>
      <c r="G34" s="30"/>
      <c r="P34" s="3"/>
      <c r="Q34" s="3"/>
      <c r="R34" s="3"/>
      <c r="S34" s="3"/>
      <c r="T34" s="3"/>
    </row>
    <row r="35" spans="1:20" ht="9.75" customHeight="1" x14ac:dyDescent="0.2">
      <c r="A35" s="37"/>
      <c r="B35" s="45"/>
      <c r="C35" s="36"/>
      <c r="D35" s="12"/>
      <c r="E35" s="77"/>
      <c r="F35" s="14"/>
      <c r="G35" s="30"/>
      <c r="P35" s="3"/>
      <c r="Q35" s="3"/>
      <c r="R35" s="3"/>
      <c r="S35" s="3"/>
      <c r="T35" s="3"/>
    </row>
    <row r="36" spans="1:20" ht="15.75" x14ac:dyDescent="0.2">
      <c r="A36" s="57" t="s">
        <v>3</v>
      </c>
      <c r="B36" s="55" t="s">
        <v>64</v>
      </c>
      <c r="C36" s="51"/>
      <c r="D36" s="67"/>
      <c r="E36" s="73"/>
      <c r="F36" s="14"/>
      <c r="G36" s="30"/>
      <c r="P36" s="3"/>
      <c r="Q36" s="3"/>
      <c r="R36" s="3"/>
      <c r="S36" s="3"/>
      <c r="T36" s="3"/>
    </row>
    <row r="37" spans="1:20" ht="30" x14ac:dyDescent="0.2">
      <c r="A37" s="37" t="s">
        <v>63</v>
      </c>
      <c r="B37" s="46" t="s">
        <v>34</v>
      </c>
      <c r="C37" s="51" t="s">
        <v>15</v>
      </c>
      <c r="D37" s="67">
        <v>3.6</v>
      </c>
      <c r="E37" s="73"/>
      <c r="F37" s="12">
        <f>ROUND(D37*E37,2)</f>
        <v>0</v>
      </c>
      <c r="G37" s="30"/>
      <c r="P37" s="3"/>
      <c r="Q37" s="3"/>
      <c r="R37" s="3"/>
      <c r="S37" s="3"/>
      <c r="T37" s="3"/>
    </row>
    <row r="38" spans="1:20" ht="45" x14ac:dyDescent="0.2">
      <c r="A38" s="37" t="s">
        <v>65</v>
      </c>
      <c r="B38" s="35" t="s">
        <v>37</v>
      </c>
      <c r="C38" s="36" t="s">
        <v>35</v>
      </c>
      <c r="D38" s="69">
        <v>10.56</v>
      </c>
      <c r="E38" s="74"/>
      <c r="F38" s="75">
        <f t="shared" ref="F38:F50" si="2">ROUND(D38*E38,2)</f>
        <v>0</v>
      </c>
      <c r="G38" s="30"/>
      <c r="P38" s="3"/>
      <c r="Q38" s="3"/>
      <c r="R38" s="3"/>
      <c r="S38" s="3"/>
      <c r="T38" s="3"/>
    </row>
    <row r="39" spans="1:20" x14ac:dyDescent="0.2">
      <c r="A39" s="37" t="s">
        <v>66</v>
      </c>
      <c r="B39" s="42" t="s">
        <v>53</v>
      </c>
      <c r="C39" s="39" t="s">
        <v>0</v>
      </c>
      <c r="D39" s="69">
        <v>3.6</v>
      </c>
      <c r="E39" s="74"/>
      <c r="F39" s="75">
        <f t="shared" si="2"/>
        <v>0</v>
      </c>
      <c r="G39" s="30"/>
      <c r="P39" s="3"/>
      <c r="Q39" s="3"/>
      <c r="R39" s="3"/>
      <c r="S39" s="3"/>
      <c r="T39" s="3"/>
    </row>
    <row r="40" spans="1:20" x14ac:dyDescent="0.2">
      <c r="A40" s="37" t="s">
        <v>67</v>
      </c>
      <c r="B40" s="38" t="s">
        <v>38</v>
      </c>
      <c r="C40" s="36" t="s">
        <v>35</v>
      </c>
      <c r="D40" s="69">
        <v>0.11</v>
      </c>
      <c r="E40" s="74"/>
      <c r="F40" s="75">
        <f t="shared" si="2"/>
        <v>0</v>
      </c>
      <c r="G40" s="30"/>
      <c r="P40" s="3"/>
      <c r="Q40" s="3"/>
      <c r="R40" s="3"/>
      <c r="S40" s="3"/>
      <c r="T40" s="3"/>
    </row>
    <row r="41" spans="1:20" x14ac:dyDescent="0.2">
      <c r="A41" s="37" t="s">
        <v>68</v>
      </c>
      <c r="B41" s="38" t="s">
        <v>40</v>
      </c>
      <c r="C41" s="39" t="s">
        <v>0</v>
      </c>
      <c r="D41" s="69">
        <v>0.84</v>
      </c>
      <c r="E41" s="74"/>
      <c r="F41" s="75">
        <f t="shared" si="2"/>
        <v>0</v>
      </c>
      <c r="G41" s="30"/>
      <c r="P41" s="3"/>
      <c r="Q41" s="3"/>
      <c r="R41" s="3"/>
      <c r="S41" s="3"/>
      <c r="T41" s="3"/>
    </row>
    <row r="42" spans="1:20" x14ac:dyDescent="0.2">
      <c r="A42" s="37" t="s">
        <v>69</v>
      </c>
      <c r="B42" s="40" t="s">
        <v>42</v>
      </c>
      <c r="C42" s="41" t="s">
        <v>35</v>
      </c>
      <c r="D42" s="70">
        <v>0.36</v>
      </c>
      <c r="E42" s="76"/>
      <c r="F42" s="75">
        <f t="shared" si="2"/>
        <v>0</v>
      </c>
      <c r="G42" s="30"/>
      <c r="P42" s="3"/>
      <c r="Q42" s="3"/>
      <c r="R42" s="3"/>
      <c r="S42" s="3"/>
      <c r="T42" s="3"/>
    </row>
    <row r="43" spans="1:20" x14ac:dyDescent="0.2">
      <c r="A43" s="37" t="s">
        <v>70</v>
      </c>
      <c r="B43" s="40" t="s">
        <v>43</v>
      </c>
      <c r="C43" s="39" t="s">
        <v>35</v>
      </c>
      <c r="D43" s="70">
        <v>0.36</v>
      </c>
      <c r="E43" s="76"/>
      <c r="F43" s="75">
        <f t="shared" si="2"/>
        <v>0</v>
      </c>
      <c r="G43" s="30"/>
      <c r="P43" s="3"/>
      <c r="Q43" s="3"/>
      <c r="R43" s="3"/>
      <c r="S43" s="3"/>
      <c r="T43" s="3"/>
    </row>
    <row r="44" spans="1:20" ht="30" x14ac:dyDescent="0.2">
      <c r="A44" s="37" t="s">
        <v>71</v>
      </c>
      <c r="B44" s="46" t="s">
        <v>46</v>
      </c>
      <c r="C44" s="51" t="s">
        <v>47</v>
      </c>
      <c r="D44" s="67">
        <v>5.34</v>
      </c>
      <c r="E44" s="73"/>
      <c r="F44" s="75">
        <f t="shared" si="2"/>
        <v>0</v>
      </c>
      <c r="G44" s="30"/>
      <c r="P44" s="3"/>
      <c r="Q44" s="3"/>
      <c r="R44" s="3"/>
      <c r="S44" s="3"/>
      <c r="T44" s="3"/>
    </row>
    <row r="45" spans="1:20" ht="45" x14ac:dyDescent="0.2">
      <c r="A45" s="37" t="s">
        <v>72</v>
      </c>
      <c r="B45" s="38" t="s">
        <v>49</v>
      </c>
      <c r="C45" s="41" t="s">
        <v>0</v>
      </c>
      <c r="D45" s="69">
        <v>7.6</v>
      </c>
      <c r="E45" s="74"/>
      <c r="F45" s="12">
        <f t="shared" si="2"/>
        <v>0</v>
      </c>
      <c r="G45" s="30"/>
      <c r="P45" s="3"/>
      <c r="Q45" s="3"/>
      <c r="R45" s="3"/>
      <c r="S45" s="3"/>
      <c r="T45" s="3"/>
    </row>
    <row r="46" spans="1:20" ht="30" x14ac:dyDescent="0.2">
      <c r="A46" s="37" t="s">
        <v>73</v>
      </c>
      <c r="B46" s="38" t="s">
        <v>52</v>
      </c>
      <c r="C46" s="41" t="s">
        <v>0</v>
      </c>
      <c r="D46" s="69">
        <v>7.6</v>
      </c>
      <c r="E46" s="74"/>
      <c r="F46" s="75">
        <f t="shared" si="2"/>
        <v>0</v>
      </c>
      <c r="G46" s="30"/>
      <c r="P46" s="3"/>
      <c r="Q46" s="3"/>
      <c r="R46" s="3"/>
      <c r="S46" s="3"/>
      <c r="T46" s="3"/>
    </row>
    <row r="47" spans="1:20" ht="60" x14ac:dyDescent="0.2">
      <c r="A47" s="37" t="s">
        <v>74</v>
      </c>
      <c r="B47" s="46" t="s">
        <v>59</v>
      </c>
      <c r="C47" s="41" t="s">
        <v>0</v>
      </c>
      <c r="D47" s="67">
        <v>2.08</v>
      </c>
      <c r="E47" s="73"/>
      <c r="F47" s="75">
        <f t="shared" si="2"/>
        <v>0</v>
      </c>
      <c r="G47" s="30"/>
      <c r="P47" s="3"/>
      <c r="Q47" s="3"/>
      <c r="R47" s="3"/>
      <c r="S47" s="3"/>
      <c r="T47" s="3"/>
    </row>
    <row r="48" spans="1:20" ht="45" x14ac:dyDescent="0.2">
      <c r="A48" s="37" t="s">
        <v>75</v>
      </c>
      <c r="B48" s="43" t="s">
        <v>55</v>
      </c>
      <c r="C48" s="36" t="s">
        <v>35</v>
      </c>
      <c r="D48" s="12">
        <v>6.24</v>
      </c>
      <c r="E48" s="77"/>
      <c r="F48" s="75">
        <f t="shared" si="2"/>
        <v>0</v>
      </c>
      <c r="G48" s="30"/>
      <c r="P48" s="3"/>
      <c r="Q48" s="3"/>
      <c r="R48" s="3"/>
      <c r="S48" s="3"/>
      <c r="T48" s="3"/>
    </row>
    <row r="49" spans="1:20" ht="45" x14ac:dyDescent="0.2">
      <c r="A49" s="37" t="s">
        <v>76</v>
      </c>
      <c r="B49" s="43" t="s">
        <v>79</v>
      </c>
      <c r="C49" s="41" t="s">
        <v>0</v>
      </c>
      <c r="D49" s="12">
        <v>3.6</v>
      </c>
      <c r="E49" s="77"/>
      <c r="F49" s="75">
        <f t="shared" si="2"/>
        <v>0</v>
      </c>
      <c r="G49" s="30"/>
      <c r="P49" s="3"/>
      <c r="Q49" s="3"/>
      <c r="R49" s="3"/>
      <c r="S49" s="3"/>
      <c r="T49" s="3"/>
    </row>
    <row r="50" spans="1:20" x14ac:dyDescent="0.2">
      <c r="A50" s="37" t="s">
        <v>77</v>
      </c>
      <c r="B50" s="43" t="s">
        <v>82</v>
      </c>
      <c r="C50" s="41" t="s">
        <v>0</v>
      </c>
      <c r="D50" s="12">
        <v>0.55000000000000004</v>
      </c>
      <c r="E50" s="77"/>
      <c r="F50" s="75">
        <f t="shared" si="2"/>
        <v>0</v>
      </c>
      <c r="G50" s="30"/>
      <c r="P50" s="3"/>
      <c r="Q50" s="3"/>
      <c r="R50" s="3"/>
      <c r="S50" s="3"/>
      <c r="T50" s="3"/>
    </row>
    <row r="51" spans="1:20" ht="15.75" x14ac:dyDescent="0.2">
      <c r="A51" s="37"/>
      <c r="B51" s="45" t="s">
        <v>96</v>
      </c>
      <c r="C51" s="36"/>
      <c r="D51" s="12"/>
      <c r="E51" s="77"/>
      <c r="F51" s="105">
        <f>SUM(F37:F50)</f>
        <v>0</v>
      </c>
      <c r="G51" s="30"/>
      <c r="P51" s="3"/>
      <c r="Q51" s="3"/>
      <c r="R51" s="3"/>
      <c r="S51" s="3"/>
      <c r="T51" s="3"/>
    </row>
    <row r="52" spans="1:20" ht="9.75" customHeight="1" x14ac:dyDescent="0.2">
      <c r="A52" s="37"/>
      <c r="B52" s="45"/>
      <c r="C52" s="36"/>
      <c r="D52" s="12"/>
      <c r="E52" s="77"/>
      <c r="F52" s="14"/>
      <c r="G52" s="30"/>
      <c r="P52" s="3"/>
      <c r="Q52" s="3"/>
      <c r="R52" s="3"/>
      <c r="S52" s="3"/>
      <c r="T52" s="3"/>
    </row>
    <row r="53" spans="1:20" ht="15.75" x14ac:dyDescent="0.2">
      <c r="A53" s="57" t="s">
        <v>21</v>
      </c>
      <c r="B53" s="55" t="s">
        <v>110</v>
      </c>
      <c r="C53" s="51"/>
      <c r="D53" s="67"/>
      <c r="E53" s="73"/>
      <c r="F53" s="14"/>
      <c r="G53" s="30"/>
      <c r="P53" s="3"/>
      <c r="Q53" s="3"/>
      <c r="R53" s="3"/>
      <c r="S53" s="3"/>
      <c r="T53" s="3"/>
    </row>
    <row r="54" spans="1:20" ht="30" x14ac:dyDescent="0.2">
      <c r="A54" s="37" t="s">
        <v>25</v>
      </c>
      <c r="B54" s="46" t="s">
        <v>34</v>
      </c>
      <c r="C54" s="51" t="s">
        <v>15</v>
      </c>
      <c r="D54" s="67">
        <v>28</v>
      </c>
      <c r="E54" s="73"/>
      <c r="F54" s="12">
        <f>ROUND(D54*E54,2)</f>
        <v>0</v>
      </c>
      <c r="G54" s="30"/>
      <c r="P54" s="3"/>
      <c r="Q54" s="3"/>
      <c r="R54" s="3"/>
      <c r="S54" s="3"/>
      <c r="T54" s="3"/>
    </row>
    <row r="55" spans="1:20" ht="45" x14ac:dyDescent="0.2">
      <c r="A55" s="37" t="s">
        <v>26</v>
      </c>
      <c r="B55" s="35" t="s">
        <v>37</v>
      </c>
      <c r="C55" s="36" t="s">
        <v>35</v>
      </c>
      <c r="D55" s="69">
        <v>20.48</v>
      </c>
      <c r="E55" s="74"/>
      <c r="F55" s="75">
        <f t="shared" ref="F55:F70" si="3">ROUND(D55*E55,2)</f>
        <v>0</v>
      </c>
      <c r="G55" s="30"/>
      <c r="P55" s="3"/>
      <c r="Q55" s="3"/>
      <c r="R55" s="3"/>
      <c r="S55" s="3"/>
      <c r="T55" s="3"/>
    </row>
    <row r="56" spans="1:20" x14ac:dyDescent="0.2">
      <c r="A56" s="37" t="s">
        <v>27</v>
      </c>
      <c r="B56" s="42" t="s">
        <v>53</v>
      </c>
      <c r="C56" s="39" t="s">
        <v>0</v>
      </c>
      <c r="D56" s="69">
        <v>14</v>
      </c>
      <c r="E56" s="74"/>
      <c r="F56" s="75">
        <f t="shared" si="3"/>
        <v>0</v>
      </c>
      <c r="G56" s="30"/>
      <c r="P56" s="3"/>
      <c r="Q56" s="3"/>
      <c r="R56" s="3"/>
      <c r="S56" s="3"/>
      <c r="T56" s="3"/>
    </row>
    <row r="57" spans="1:20" x14ac:dyDescent="0.2">
      <c r="A57" s="37" t="s">
        <v>28</v>
      </c>
      <c r="B57" s="38" t="s">
        <v>38</v>
      </c>
      <c r="C57" s="36" t="s">
        <v>35</v>
      </c>
      <c r="D57" s="69">
        <v>0.42</v>
      </c>
      <c r="E57" s="74"/>
      <c r="F57" s="75">
        <f t="shared" si="3"/>
        <v>0</v>
      </c>
      <c r="G57" s="30"/>
      <c r="P57" s="3"/>
      <c r="Q57" s="3"/>
      <c r="R57" s="3"/>
      <c r="S57" s="3"/>
      <c r="T57" s="3"/>
    </row>
    <row r="58" spans="1:20" x14ac:dyDescent="0.2">
      <c r="A58" s="37" t="s">
        <v>83</v>
      </c>
      <c r="B58" s="38" t="s">
        <v>40</v>
      </c>
      <c r="C58" s="39" t="s">
        <v>0</v>
      </c>
      <c r="D58" s="69">
        <v>13.14</v>
      </c>
      <c r="E58" s="74"/>
      <c r="F58" s="75">
        <f t="shared" si="3"/>
        <v>0</v>
      </c>
      <c r="G58" s="30"/>
      <c r="P58" s="3"/>
      <c r="Q58" s="3"/>
      <c r="R58" s="3"/>
      <c r="S58" s="3"/>
      <c r="T58" s="3"/>
    </row>
    <row r="59" spans="1:20" x14ac:dyDescent="0.2">
      <c r="A59" s="37" t="s">
        <v>84</v>
      </c>
      <c r="B59" s="40" t="s">
        <v>42</v>
      </c>
      <c r="C59" s="41" t="s">
        <v>35</v>
      </c>
      <c r="D59" s="70">
        <v>1.31</v>
      </c>
      <c r="E59" s="76"/>
      <c r="F59" s="75">
        <f t="shared" si="3"/>
        <v>0</v>
      </c>
      <c r="G59" s="30"/>
      <c r="P59" s="3"/>
      <c r="Q59" s="3"/>
      <c r="R59" s="3"/>
      <c r="S59" s="3"/>
      <c r="T59" s="3"/>
    </row>
    <row r="60" spans="1:20" x14ac:dyDescent="0.2">
      <c r="A60" s="37" t="s">
        <v>85</v>
      </c>
      <c r="B60" s="40" t="s">
        <v>43</v>
      </c>
      <c r="C60" s="39" t="s">
        <v>35</v>
      </c>
      <c r="D60" s="70">
        <v>1.31</v>
      </c>
      <c r="E60" s="76"/>
      <c r="F60" s="75">
        <f t="shared" si="3"/>
        <v>0</v>
      </c>
      <c r="G60" s="30"/>
      <c r="P60" s="3"/>
      <c r="Q60" s="3"/>
      <c r="R60" s="3"/>
      <c r="S60" s="3"/>
      <c r="T60" s="3"/>
    </row>
    <row r="61" spans="1:20" ht="30" x14ac:dyDescent="0.2">
      <c r="A61" s="37" t="s">
        <v>86</v>
      </c>
      <c r="B61" s="46" t="s">
        <v>46</v>
      </c>
      <c r="C61" s="51" t="s">
        <v>47</v>
      </c>
      <c r="D61" s="67">
        <v>22.79</v>
      </c>
      <c r="E61" s="73"/>
      <c r="F61" s="75">
        <f t="shared" si="3"/>
        <v>0</v>
      </c>
      <c r="G61" s="30"/>
      <c r="P61" s="3"/>
      <c r="Q61" s="3"/>
      <c r="R61" s="3"/>
      <c r="S61" s="3"/>
      <c r="T61" s="3"/>
    </row>
    <row r="62" spans="1:20" ht="30" x14ac:dyDescent="0.2">
      <c r="A62" s="37" t="s">
        <v>87</v>
      </c>
      <c r="B62" s="46" t="s">
        <v>94</v>
      </c>
      <c r="C62" s="51" t="s">
        <v>47</v>
      </c>
      <c r="D62" s="67">
        <v>104.8</v>
      </c>
      <c r="E62" s="73"/>
      <c r="F62" s="75">
        <f t="shared" si="3"/>
        <v>0</v>
      </c>
      <c r="G62" s="30"/>
      <c r="P62" s="3"/>
      <c r="Q62" s="3"/>
      <c r="R62" s="3"/>
      <c r="S62" s="3"/>
      <c r="T62" s="3"/>
    </row>
    <row r="63" spans="1:20" ht="45" x14ac:dyDescent="0.2">
      <c r="A63" s="37" t="s">
        <v>88</v>
      </c>
      <c r="B63" s="38" t="s">
        <v>49</v>
      </c>
      <c r="C63" s="41" t="s">
        <v>0</v>
      </c>
      <c r="D63" s="69">
        <v>11</v>
      </c>
      <c r="E63" s="74"/>
      <c r="F63" s="12">
        <f t="shared" si="3"/>
        <v>0</v>
      </c>
      <c r="G63" s="30"/>
      <c r="P63" s="3"/>
      <c r="Q63" s="3"/>
      <c r="R63" s="3"/>
      <c r="S63" s="3"/>
      <c r="T63" s="3"/>
    </row>
    <row r="64" spans="1:20" ht="30" x14ac:dyDescent="0.2">
      <c r="A64" s="37" t="s">
        <v>89</v>
      </c>
      <c r="B64" s="38" t="s">
        <v>52</v>
      </c>
      <c r="C64" s="41" t="s">
        <v>0</v>
      </c>
      <c r="D64" s="69">
        <v>11</v>
      </c>
      <c r="E64" s="74"/>
      <c r="F64" s="75">
        <f t="shared" si="3"/>
        <v>0</v>
      </c>
      <c r="G64" s="30"/>
      <c r="P64" s="3"/>
      <c r="Q64" s="3"/>
      <c r="R64" s="3"/>
      <c r="S64" s="3"/>
      <c r="T64" s="3"/>
    </row>
    <row r="65" spans="1:20" ht="60" x14ac:dyDescent="0.2">
      <c r="A65" s="37" t="s">
        <v>90</v>
      </c>
      <c r="B65" s="46" t="s">
        <v>59</v>
      </c>
      <c r="C65" s="41" t="s">
        <v>0</v>
      </c>
      <c r="D65" s="67">
        <v>12</v>
      </c>
      <c r="E65" s="73"/>
      <c r="F65" s="75">
        <f t="shared" si="3"/>
        <v>0</v>
      </c>
      <c r="G65" s="30"/>
      <c r="P65" s="3"/>
      <c r="Q65" s="3"/>
      <c r="R65" s="3"/>
      <c r="S65" s="3"/>
      <c r="T65" s="3"/>
    </row>
    <row r="66" spans="1:20" ht="45" x14ac:dyDescent="0.2">
      <c r="A66" s="37" t="s">
        <v>91</v>
      </c>
      <c r="B66" s="43" t="s">
        <v>55</v>
      </c>
      <c r="C66" s="36" t="s">
        <v>35</v>
      </c>
      <c r="D66" s="12">
        <v>9.4499999999999993</v>
      </c>
      <c r="E66" s="77"/>
      <c r="F66" s="75">
        <f t="shared" si="3"/>
        <v>0</v>
      </c>
      <c r="G66" s="30"/>
      <c r="P66" s="3"/>
      <c r="Q66" s="3"/>
      <c r="R66" s="3"/>
      <c r="S66" s="3"/>
      <c r="T66" s="3"/>
    </row>
    <row r="67" spans="1:20" ht="30" x14ac:dyDescent="0.2">
      <c r="A67" s="37" t="s">
        <v>92</v>
      </c>
      <c r="B67" s="43" t="s">
        <v>112</v>
      </c>
      <c r="C67" s="41" t="s">
        <v>0</v>
      </c>
      <c r="D67" s="12">
        <v>10.62</v>
      </c>
      <c r="E67" s="77"/>
      <c r="F67" s="75">
        <f t="shared" si="3"/>
        <v>0</v>
      </c>
      <c r="G67" s="30"/>
      <c r="P67" s="3"/>
      <c r="Q67" s="3"/>
      <c r="R67" s="3"/>
      <c r="S67" s="3"/>
      <c r="T67" s="3"/>
    </row>
    <row r="68" spans="1:20" ht="30" x14ac:dyDescent="0.2">
      <c r="A68" s="37" t="s">
        <v>111</v>
      </c>
      <c r="B68" s="43" t="s">
        <v>114</v>
      </c>
      <c r="C68" s="41" t="s">
        <v>0</v>
      </c>
      <c r="D68" s="12">
        <v>19.89</v>
      </c>
      <c r="E68" s="77"/>
      <c r="F68" s="75">
        <f t="shared" si="3"/>
        <v>0</v>
      </c>
      <c r="G68" s="30"/>
      <c r="P68" s="3"/>
      <c r="Q68" s="3"/>
      <c r="R68" s="3"/>
      <c r="S68" s="3"/>
      <c r="T68" s="3"/>
    </row>
    <row r="69" spans="1:20" ht="30" x14ac:dyDescent="0.2">
      <c r="A69" s="37" t="s">
        <v>115</v>
      </c>
      <c r="B69" s="43" t="s">
        <v>113</v>
      </c>
      <c r="C69" s="41" t="s">
        <v>0</v>
      </c>
      <c r="D69" s="12">
        <v>19.89</v>
      </c>
      <c r="E69" s="77"/>
      <c r="F69" s="75">
        <f t="shared" si="3"/>
        <v>0</v>
      </c>
      <c r="G69" s="30"/>
      <c r="P69" s="3"/>
      <c r="Q69" s="3"/>
      <c r="R69" s="3"/>
      <c r="S69" s="3"/>
      <c r="T69" s="3"/>
    </row>
    <row r="70" spans="1:20" ht="30" x14ac:dyDescent="0.2">
      <c r="A70" s="37" t="s">
        <v>116</v>
      </c>
      <c r="B70" s="43" t="s">
        <v>117</v>
      </c>
      <c r="C70" s="41" t="s">
        <v>47</v>
      </c>
      <c r="D70" s="12">
        <v>352</v>
      </c>
      <c r="E70" s="77"/>
      <c r="F70" s="75">
        <f t="shared" si="3"/>
        <v>0</v>
      </c>
      <c r="G70" s="27"/>
      <c r="P70" s="3"/>
      <c r="Q70" s="3"/>
      <c r="R70" s="3"/>
      <c r="S70" s="3"/>
      <c r="T70" s="3"/>
    </row>
    <row r="71" spans="1:20" ht="15.75" x14ac:dyDescent="0.2">
      <c r="A71" s="37"/>
      <c r="B71" s="45" t="s">
        <v>95</v>
      </c>
      <c r="C71" s="36"/>
      <c r="D71" s="12"/>
      <c r="E71" s="77"/>
      <c r="F71" s="105">
        <f>SUM(F54:F70)</f>
        <v>0</v>
      </c>
      <c r="G71" s="30"/>
      <c r="P71" s="3"/>
      <c r="Q71" s="3"/>
      <c r="R71" s="3"/>
      <c r="S71" s="3"/>
      <c r="T71" s="3"/>
    </row>
    <row r="72" spans="1:20" ht="9.75" customHeight="1" x14ac:dyDescent="0.2">
      <c r="A72" s="37"/>
      <c r="B72" s="45"/>
      <c r="C72" s="36"/>
      <c r="D72" s="12"/>
      <c r="E72" s="77"/>
      <c r="F72" s="14"/>
      <c r="G72" s="30"/>
      <c r="P72" s="3"/>
      <c r="Q72" s="3"/>
      <c r="R72" s="3"/>
      <c r="S72" s="3"/>
      <c r="T72" s="3"/>
    </row>
    <row r="73" spans="1:20" ht="15.75" x14ac:dyDescent="0.2">
      <c r="A73" s="57" t="s">
        <v>23</v>
      </c>
      <c r="B73" s="55" t="s">
        <v>93</v>
      </c>
      <c r="C73" s="51"/>
      <c r="D73" s="67"/>
      <c r="E73" s="73"/>
      <c r="F73" s="14"/>
      <c r="G73" s="30"/>
      <c r="P73" s="3"/>
      <c r="Q73" s="3"/>
      <c r="R73" s="3"/>
      <c r="S73" s="3"/>
      <c r="T73" s="3"/>
    </row>
    <row r="74" spans="1:20" ht="30" x14ac:dyDescent="0.2">
      <c r="A74" s="37" t="s">
        <v>97</v>
      </c>
      <c r="B74" s="46" t="s">
        <v>34</v>
      </c>
      <c r="C74" s="51" t="s">
        <v>15</v>
      </c>
      <c r="D74" s="67">
        <v>189.75</v>
      </c>
      <c r="E74" s="73"/>
      <c r="F74" s="12">
        <f>ROUND(D74*E74,2)</f>
        <v>0</v>
      </c>
      <c r="G74" s="30"/>
      <c r="P74" s="3"/>
      <c r="Q74" s="3"/>
      <c r="R74" s="3"/>
      <c r="S74" s="3"/>
      <c r="T74" s="3"/>
    </row>
    <row r="75" spans="1:20" ht="45" x14ac:dyDescent="0.2">
      <c r="A75" s="37" t="s">
        <v>98</v>
      </c>
      <c r="B75" s="35" t="s">
        <v>37</v>
      </c>
      <c r="C75" s="36" t="s">
        <v>35</v>
      </c>
      <c r="D75" s="69">
        <v>624.38</v>
      </c>
      <c r="E75" s="74"/>
      <c r="F75" s="75">
        <f t="shared" ref="F75:F85" si="4">ROUND(D75*E75,2)</f>
        <v>0</v>
      </c>
      <c r="G75" s="30"/>
      <c r="P75" s="3"/>
      <c r="Q75" s="3"/>
      <c r="R75" s="3"/>
      <c r="S75" s="3"/>
      <c r="T75" s="3"/>
    </row>
    <row r="76" spans="1:20" x14ac:dyDescent="0.2">
      <c r="A76" s="37" t="s">
        <v>99</v>
      </c>
      <c r="B76" s="42" t="s">
        <v>53</v>
      </c>
      <c r="C76" s="39" t="s">
        <v>0</v>
      </c>
      <c r="D76" s="69">
        <v>189.75</v>
      </c>
      <c r="E76" s="74"/>
      <c r="F76" s="75">
        <f t="shared" si="4"/>
        <v>0</v>
      </c>
      <c r="G76" s="30"/>
      <c r="P76" s="3"/>
      <c r="Q76" s="3"/>
      <c r="R76" s="3"/>
      <c r="S76" s="3"/>
      <c r="T76" s="3"/>
    </row>
    <row r="77" spans="1:20" x14ac:dyDescent="0.2">
      <c r="A77" s="37" t="s">
        <v>100</v>
      </c>
      <c r="B77" s="38" t="s">
        <v>38</v>
      </c>
      <c r="C77" s="36" t="s">
        <v>35</v>
      </c>
      <c r="D77" s="69">
        <v>5.69</v>
      </c>
      <c r="E77" s="74"/>
      <c r="F77" s="75">
        <f t="shared" si="4"/>
        <v>0</v>
      </c>
      <c r="G77" s="30"/>
      <c r="P77" s="3"/>
      <c r="Q77" s="3"/>
      <c r="R77" s="3"/>
      <c r="S77" s="3"/>
      <c r="T77" s="3"/>
    </row>
    <row r="78" spans="1:20" x14ac:dyDescent="0.2">
      <c r="A78" s="37" t="s">
        <v>101</v>
      </c>
      <c r="B78" s="38" t="s">
        <v>40</v>
      </c>
      <c r="C78" s="39" t="s">
        <v>0</v>
      </c>
      <c r="D78" s="69">
        <v>167.52</v>
      </c>
      <c r="E78" s="74"/>
      <c r="F78" s="75">
        <f t="shared" si="4"/>
        <v>0</v>
      </c>
      <c r="G78" s="30"/>
      <c r="P78" s="3"/>
      <c r="Q78" s="3"/>
      <c r="R78" s="3"/>
      <c r="S78" s="3"/>
      <c r="T78" s="3"/>
    </row>
    <row r="79" spans="1:20" x14ac:dyDescent="0.2">
      <c r="A79" s="37" t="s">
        <v>102</v>
      </c>
      <c r="B79" s="40" t="s">
        <v>42</v>
      </c>
      <c r="C79" s="41" t="s">
        <v>35</v>
      </c>
      <c r="D79" s="70">
        <v>31.31</v>
      </c>
      <c r="E79" s="76"/>
      <c r="F79" s="75">
        <f t="shared" si="4"/>
        <v>0</v>
      </c>
      <c r="G79" s="30"/>
      <c r="P79" s="3"/>
      <c r="Q79" s="3"/>
      <c r="R79" s="3"/>
      <c r="S79" s="3"/>
      <c r="T79" s="3"/>
    </row>
    <row r="80" spans="1:20" x14ac:dyDescent="0.2">
      <c r="A80" s="37" t="s">
        <v>103</v>
      </c>
      <c r="B80" s="40" t="s">
        <v>43</v>
      </c>
      <c r="C80" s="39" t="s">
        <v>35</v>
      </c>
      <c r="D80" s="70">
        <v>31.31</v>
      </c>
      <c r="E80" s="76"/>
      <c r="F80" s="75">
        <f t="shared" si="4"/>
        <v>0</v>
      </c>
      <c r="G80" s="30"/>
      <c r="P80" s="3"/>
      <c r="Q80" s="3"/>
      <c r="R80" s="3"/>
      <c r="S80" s="3"/>
      <c r="T80" s="3"/>
    </row>
    <row r="81" spans="1:20" ht="30" x14ac:dyDescent="0.2">
      <c r="A81" s="37" t="s">
        <v>104</v>
      </c>
      <c r="B81" s="46" t="s">
        <v>94</v>
      </c>
      <c r="C81" s="51" t="s">
        <v>47</v>
      </c>
      <c r="D81" s="67">
        <v>2817.9</v>
      </c>
      <c r="E81" s="73"/>
      <c r="F81" s="75">
        <f t="shared" si="4"/>
        <v>0</v>
      </c>
      <c r="G81" s="30"/>
      <c r="P81" s="3"/>
      <c r="Q81" s="3"/>
      <c r="R81" s="3"/>
      <c r="S81" s="3"/>
      <c r="T81" s="3"/>
    </row>
    <row r="82" spans="1:20" ht="45" x14ac:dyDescent="0.2">
      <c r="A82" s="37" t="s">
        <v>105</v>
      </c>
      <c r="B82" s="38" t="s">
        <v>49</v>
      </c>
      <c r="C82" s="41" t="s">
        <v>0</v>
      </c>
      <c r="D82" s="69">
        <v>74.430000000000007</v>
      </c>
      <c r="E82" s="74"/>
      <c r="F82" s="12">
        <f t="shared" si="4"/>
        <v>0</v>
      </c>
      <c r="G82" s="30"/>
      <c r="P82" s="3"/>
      <c r="Q82" s="3"/>
      <c r="R82" s="3"/>
      <c r="S82" s="3"/>
      <c r="T82" s="3"/>
    </row>
    <row r="83" spans="1:20" ht="30" x14ac:dyDescent="0.2">
      <c r="A83" s="37" t="s">
        <v>106</v>
      </c>
      <c r="B83" s="38" t="s">
        <v>52</v>
      </c>
      <c r="C83" s="41" t="s">
        <v>0</v>
      </c>
      <c r="D83" s="69">
        <v>105.8</v>
      </c>
      <c r="E83" s="74"/>
      <c r="F83" s="75">
        <f t="shared" si="4"/>
        <v>0</v>
      </c>
      <c r="G83" s="30"/>
      <c r="P83" s="3"/>
      <c r="Q83" s="3"/>
      <c r="R83" s="3"/>
      <c r="S83" s="3"/>
      <c r="T83" s="3"/>
    </row>
    <row r="84" spans="1:20" ht="60" x14ac:dyDescent="0.2">
      <c r="A84" s="37" t="s">
        <v>107</v>
      </c>
      <c r="B84" s="46" t="s">
        <v>59</v>
      </c>
      <c r="C84" s="41" t="s">
        <v>0</v>
      </c>
      <c r="D84" s="67">
        <v>126</v>
      </c>
      <c r="E84" s="73"/>
      <c r="F84" s="75">
        <f t="shared" si="4"/>
        <v>0</v>
      </c>
      <c r="G84" s="30"/>
      <c r="P84" s="3"/>
      <c r="Q84" s="3"/>
      <c r="R84" s="3"/>
      <c r="S84" s="3"/>
      <c r="T84" s="3"/>
    </row>
    <row r="85" spans="1:20" ht="45" x14ac:dyDescent="0.2">
      <c r="A85" s="37" t="s">
        <v>108</v>
      </c>
      <c r="B85" s="43" t="s">
        <v>55</v>
      </c>
      <c r="C85" s="36" t="s">
        <v>35</v>
      </c>
      <c r="D85" s="12">
        <v>313.05</v>
      </c>
      <c r="E85" s="77"/>
      <c r="F85" s="75">
        <f t="shared" si="4"/>
        <v>0</v>
      </c>
      <c r="G85" s="30"/>
      <c r="P85" s="3"/>
      <c r="Q85" s="3"/>
      <c r="R85" s="3"/>
      <c r="S85" s="3"/>
      <c r="T85" s="3"/>
    </row>
    <row r="86" spans="1:20" ht="15.75" x14ac:dyDescent="0.2">
      <c r="A86" s="37"/>
      <c r="B86" s="45" t="s">
        <v>109</v>
      </c>
      <c r="C86" s="36"/>
      <c r="D86" s="12"/>
      <c r="E86" s="77"/>
      <c r="F86" s="105">
        <f>SUM(F74:F85)</f>
        <v>0</v>
      </c>
      <c r="G86" s="30"/>
      <c r="P86" s="3"/>
      <c r="Q86" s="3"/>
      <c r="R86" s="3"/>
      <c r="S86" s="3"/>
      <c r="T86" s="3"/>
    </row>
    <row r="87" spans="1:20" ht="9.75" customHeight="1" x14ac:dyDescent="0.2">
      <c r="A87" s="37"/>
      <c r="B87" s="45"/>
      <c r="C87" s="36"/>
      <c r="D87" s="12"/>
      <c r="E87" s="77"/>
      <c r="F87" s="14"/>
      <c r="G87" s="30"/>
      <c r="P87" s="3"/>
      <c r="Q87" s="3"/>
      <c r="R87" s="3"/>
      <c r="S87" s="3"/>
      <c r="T87" s="3"/>
    </row>
    <row r="88" spans="1:20" ht="15.75" x14ac:dyDescent="0.2">
      <c r="A88" s="57" t="s">
        <v>29</v>
      </c>
      <c r="B88" s="55" t="s">
        <v>118</v>
      </c>
      <c r="C88" s="36"/>
      <c r="D88" s="12"/>
      <c r="E88" s="77"/>
      <c r="F88" s="14"/>
      <c r="G88" s="30"/>
      <c r="P88" s="3"/>
      <c r="Q88" s="3"/>
      <c r="R88" s="3"/>
      <c r="S88" s="3"/>
      <c r="T88" s="3"/>
    </row>
    <row r="89" spans="1:20" ht="30" x14ac:dyDescent="0.2">
      <c r="A89" s="37" t="s">
        <v>122</v>
      </c>
      <c r="B89" s="56" t="s">
        <v>31</v>
      </c>
      <c r="C89" s="51" t="s">
        <v>17</v>
      </c>
      <c r="D89" s="67">
        <v>345.2</v>
      </c>
      <c r="E89" s="73"/>
      <c r="F89" s="12">
        <f>ROUND(D89*E89,2)</f>
        <v>0</v>
      </c>
      <c r="G89" s="30"/>
      <c r="P89" s="3"/>
      <c r="Q89" s="3"/>
      <c r="R89" s="3"/>
      <c r="S89" s="3"/>
      <c r="T89" s="3"/>
    </row>
    <row r="90" spans="1:20" ht="30" x14ac:dyDescent="0.2">
      <c r="A90" s="37" t="s">
        <v>120</v>
      </c>
      <c r="B90" s="46" t="s">
        <v>121</v>
      </c>
      <c r="C90" s="36" t="s">
        <v>35</v>
      </c>
      <c r="D90" s="12">
        <v>41.42</v>
      </c>
      <c r="E90" s="77"/>
      <c r="F90" s="75">
        <f t="shared" ref="F90:F93" si="5">ROUND(D90*E90,2)</f>
        <v>0</v>
      </c>
      <c r="G90" s="30"/>
      <c r="P90" s="3"/>
      <c r="Q90" s="3"/>
      <c r="R90" s="3"/>
      <c r="S90" s="3"/>
      <c r="T90" s="3"/>
    </row>
    <row r="91" spans="1:20" ht="30" x14ac:dyDescent="0.2">
      <c r="A91" s="37" t="s">
        <v>123</v>
      </c>
      <c r="B91" s="47" t="s">
        <v>119</v>
      </c>
      <c r="C91" s="36" t="s">
        <v>17</v>
      </c>
      <c r="D91" s="12">
        <v>345.2</v>
      </c>
      <c r="E91" s="77"/>
      <c r="F91" s="75">
        <f t="shared" si="5"/>
        <v>0</v>
      </c>
      <c r="G91" s="30"/>
      <c r="P91" s="3"/>
      <c r="Q91" s="3"/>
      <c r="R91" s="3"/>
      <c r="S91" s="3"/>
      <c r="T91" s="3"/>
    </row>
    <row r="92" spans="1:20" x14ac:dyDescent="0.2">
      <c r="A92" s="37" t="s">
        <v>127</v>
      </c>
      <c r="B92" s="49" t="s">
        <v>124</v>
      </c>
      <c r="C92" s="36" t="s">
        <v>35</v>
      </c>
      <c r="D92" s="12">
        <v>41.42</v>
      </c>
      <c r="E92" s="77"/>
      <c r="F92" s="75">
        <f t="shared" si="5"/>
        <v>0</v>
      </c>
      <c r="G92" s="30"/>
      <c r="P92" s="3"/>
      <c r="Q92" s="3"/>
      <c r="R92" s="3"/>
      <c r="S92" s="3"/>
      <c r="T92" s="3"/>
    </row>
    <row r="93" spans="1:20" ht="63.75" customHeight="1" x14ac:dyDescent="0.2">
      <c r="A93" s="37" t="s">
        <v>195</v>
      </c>
      <c r="B93" s="43" t="s">
        <v>60</v>
      </c>
      <c r="C93" s="36" t="s">
        <v>80</v>
      </c>
      <c r="D93" s="12">
        <v>6</v>
      </c>
      <c r="E93" s="77"/>
      <c r="F93" s="75">
        <f t="shared" si="5"/>
        <v>0</v>
      </c>
      <c r="G93" s="30"/>
      <c r="P93" s="3"/>
      <c r="Q93" s="3"/>
      <c r="R93" s="3"/>
      <c r="S93" s="3"/>
      <c r="T93" s="3"/>
    </row>
    <row r="94" spans="1:20" ht="15.75" x14ac:dyDescent="0.2">
      <c r="A94" s="37"/>
      <c r="B94" s="45" t="s">
        <v>136</v>
      </c>
      <c r="C94" s="36"/>
      <c r="D94" s="12"/>
      <c r="E94" s="77"/>
      <c r="F94" s="105">
        <f>SUM(F89:F93)</f>
        <v>0</v>
      </c>
      <c r="G94" s="30"/>
      <c r="P94" s="3"/>
      <c r="Q94" s="3"/>
      <c r="R94" s="3"/>
      <c r="S94" s="3"/>
      <c r="T94" s="3"/>
    </row>
    <row r="95" spans="1:20" ht="15.75" x14ac:dyDescent="0.2">
      <c r="A95" s="37"/>
      <c r="B95" s="45"/>
      <c r="C95" s="36"/>
      <c r="D95" s="12"/>
      <c r="E95" s="77"/>
      <c r="F95" s="14"/>
      <c r="G95" s="30"/>
      <c r="P95" s="3"/>
      <c r="Q95" s="3"/>
      <c r="R95" s="3"/>
      <c r="S95" s="3"/>
      <c r="T95" s="3"/>
    </row>
    <row r="96" spans="1:20" ht="15.75" x14ac:dyDescent="0.2">
      <c r="A96" s="57" t="s">
        <v>125</v>
      </c>
      <c r="B96" s="55" t="s">
        <v>126</v>
      </c>
      <c r="C96" s="36"/>
      <c r="D96" s="12"/>
      <c r="E96" s="77"/>
      <c r="F96" s="14"/>
      <c r="G96" s="30"/>
      <c r="P96" s="3"/>
      <c r="Q96" s="3"/>
      <c r="R96" s="3"/>
      <c r="S96" s="3"/>
      <c r="T96" s="3"/>
    </row>
    <row r="97" spans="1:20" ht="30" x14ac:dyDescent="0.2">
      <c r="A97" s="37" t="s">
        <v>128</v>
      </c>
      <c r="B97" s="46" t="s">
        <v>34</v>
      </c>
      <c r="C97" s="41" t="s">
        <v>0</v>
      </c>
      <c r="D97" s="67">
        <v>32</v>
      </c>
      <c r="E97" s="73"/>
      <c r="F97" s="12">
        <f>ROUND(D97*E97,2)</f>
        <v>0</v>
      </c>
      <c r="G97" s="30"/>
      <c r="P97" s="3"/>
      <c r="Q97" s="3"/>
      <c r="R97" s="3"/>
      <c r="S97" s="3"/>
      <c r="T97" s="3"/>
    </row>
    <row r="98" spans="1:20" ht="30" x14ac:dyDescent="0.2">
      <c r="A98" s="37" t="s">
        <v>129</v>
      </c>
      <c r="B98" s="46" t="s">
        <v>121</v>
      </c>
      <c r="C98" s="36" t="s">
        <v>35</v>
      </c>
      <c r="D98" s="12">
        <v>6.4</v>
      </c>
      <c r="E98" s="77"/>
      <c r="F98" s="75">
        <f t="shared" ref="F98:F104" si="6">ROUND(D98*E98,2)</f>
        <v>0</v>
      </c>
      <c r="G98" s="30"/>
      <c r="P98" s="3"/>
      <c r="Q98" s="3"/>
      <c r="R98" s="3"/>
      <c r="S98" s="3"/>
      <c r="T98" s="3"/>
    </row>
    <row r="99" spans="1:20" x14ac:dyDescent="0.2">
      <c r="A99" s="37" t="s">
        <v>130</v>
      </c>
      <c r="B99" s="42" t="s">
        <v>53</v>
      </c>
      <c r="C99" s="39" t="s">
        <v>0</v>
      </c>
      <c r="D99" s="69">
        <v>32</v>
      </c>
      <c r="E99" s="74"/>
      <c r="F99" s="75">
        <f t="shared" si="6"/>
        <v>0</v>
      </c>
      <c r="G99" s="30"/>
      <c r="P99" s="3"/>
      <c r="Q99" s="3"/>
      <c r="R99" s="3"/>
      <c r="S99" s="3"/>
      <c r="T99" s="3"/>
    </row>
    <row r="100" spans="1:20" x14ac:dyDescent="0.2">
      <c r="A100" s="37" t="s">
        <v>131</v>
      </c>
      <c r="B100" s="38" t="s">
        <v>38</v>
      </c>
      <c r="C100" s="36" t="s">
        <v>35</v>
      </c>
      <c r="D100" s="69">
        <v>0.96</v>
      </c>
      <c r="E100" s="74"/>
      <c r="F100" s="75">
        <f t="shared" si="6"/>
        <v>0</v>
      </c>
      <c r="G100" s="30"/>
      <c r="P100" s="3"/>
      <c r="Q100" s="3"/>
      <c r="R100" s="3"/>
      <c r="S100" s="3"/>
      <c r="T100" s="3"/>
    </row>
    <row r="101" spans="1:20" x14ac:dyDescent="0.2">
      <c r="A101" s="37" t="s">
        <v>132</v>
      </c>
      <c r="B101" s="38" t="s">
        <v>40</v>
      </c>
      <c r="C101" s="39" t="s">
        <v>0</v>
      </c>
      <c r="D101" s="69">
        <v>4.8</v>
      </c>
      <c r="E101" s="74"/>
      <c r="F101" s="75">
        <f t="shared" si="6"/>
        <v>0</v>
      </c>
      <c r="G101" s="30"/>
      <c r="P101" s="3"/>
      <c r="Q101" s="3"/>
      <c r="R101" s="3"/>
      <c r="S101" s="3"/>
      <c r="T101" s="3"/>
    </row>
    <row r="102" spans="1:20" x14ac:dyDescent="0.2">
      <c r="A102" s="37" t="s">
        <v>133</v>
      </c>
      <c r="B102" s="40" t="s">
        <v>42</v>
      </c>
      <c r="C102" s="41" t="s">
        <v>35</v>
      </c>
      <c r="D102" s="70">
        <v>6.4</v>
      </c>
      <c r="E102" s="76"/>
      <c r="F102" s="75">
        <f t="shared" si="6"/>
        <v>0</v>
      </c>
      <c r="G102" s="30"/>
      <c r="P102" s="3"/>
      <c r="Q102" s="3"/>
      <c r="R102" s="3"/>
      <c r="S102" s="3"/>
      <c r="T102" s="3"/>
    </row>
    <row r="103" spans="1:20" x14ac:dyDescent="0.2">
      <c r="A103" s="37" t="s">
        <v>134</v>
      </c>
      <c r="B103" s="40" t="s">
        <v>43</v>
      </c>
      <c r="C103" s="39" t="s">
        <v>35</v>
      </c>
      <c r="D103" s="70">
        <v>6.4</v>
      </c>
      <c r="E103" s="76"/>
      <c r="F103" s="75">
        <f t="shared" si="6"/>
        <v>0</v>
      </c>
      <c r="G103" s="30"/>
      <c r="P103" s="3"/>
      <c r="Q103" s="3"/>
      <c r="R103" s="3"/>
      <c r="S103" s="3"/>
      <c r="T103" s="3"/>
    </row>
    <row r="104" spans="1:20" ht="30" x14ac:dyDescent="0.2">
      <c r="A104" s="37" t="s">
        <v>159</v>
      </c>
      <c r="B104" s="46" t="s">
        <v>46</v>
      </c>
      <c r="C104" s="51" t="s">
        <v>47</v>
      </c>
      <c r="D104" s="67">
        <v>104.19</v>
      </c>
      <c r="E104" s="73"/>
      <c r="F104" s="75">
        <f t="shared" si="6"/>
        <v>0</v>
      </c>
      <c r="G104" s="30"/>
      <c r="P104" s="3"/>
      <c r="Q104" s="3"/>
      <c r="R104" s="3"/>
      <c r="S104" s="3"/>
      <c r="T104" s="3"/>
    </row>
    <row r="105" spans="1:20" ht="15.75" x14ac:dyDescent="0.2">
      <c r="A105" s="37"/>
      <c r="B105" s="45" t="s">
        <v>135</v>
      </c>
      <c r="C105" s="36"/>
      <c r="D105" s="12"/>
      <c r="E105" s="77"/>
      <c r="F105" s="105">
        <f>SUM(F97:F104)</f>
        <v>0</v>
      </c>
      <c r="G105" s="30"/>
      <c r="P105" s="3"/>
      <c r="Q105" s="3"/>
      <c r="R105" s="3"/>
      <c r="S105" s="3"/>
      <c r="T105" s="3"/>
    </row>
    <row r="106" spans="1:20" ht="9.75" customHeight="1" x14ac:dyDescent="0.2">
      <c r="A106" s="37"/>
      <c r="B106" s="45"/>
      <c r="C106" s="36"/>
      <c r="D106" s="12"/>
      <c r="E106" s="77"/>
      <c r="F106" s="14"/>
      <c r="G106" s="30"/>
      <c r="P106" s="3"/>
      <c r="Q106" s="3"/>
      <c r="R106" s="3"/>
      <c r="S106" s="3"/>
      <c r="T106" s="3"/>
    </row>
    <row r="107" spans="1:20" ht="15.75" x14ac:dyDescent="0.2">
      <c r="A107" s="57" t="s">
        <v>137</v>
      </c>
      <c r="B107" s="48" t="s">
        <v>138</v>
      </c>
      <c r="C107" s="36"/>
      <c r="D107" s="12"/>
      <c r="E107" s="77"/>
      <c r="F107" s="14"/>
      <c r="G107" s="30"/>
      <c r="P107" s="3"/>
      <c r="Q107" s="3"/>
      <c r="R107" s="3"/>
      <c r="S107" s="3"/>
      <c r="T107" s="3"/>
    </row>
    <row r="108" spans="1:20" ht="30" x14ac:dyDescent="0.2">
      <c r="A108" s="37" t="s">
        <v>139</v>
      </c>
      <c r="B108" s="46" t="s">
        <v>34</v>
      </c>
      <c r="C108" s="51" t="s">
        <v>15</v>
      </c>
      <c r="D108" s="67">
        <v>3.24</v>
      </c>
      <c r="E108" s="73"/>
      <c r="F108" s="12">
        <f>ROUND(D108*E108,2)</f>
        <v>0</v>
      </c>
      <c r="G108" s="30"/>
      <c r="P108" s="3"/>
      <c r="Q108" s="3"/>
      <c r="R108" s="3"/>
      <c r="S108" s="3"/>
      <c r="T108" s="3"/>
    </row>
    <row r="109" spans="1:20" ht="45" x14ac:dyDescent="0.2">
      <c r="A109" s="37" t="s">
        <v>140</v>
      </c>
      <c r="B109" s="35" t="s">
        <v>37</v>
      </c>
      <c r="C109" s="36" t="s">
        <v>35</v>
      </c>
      <c r="D109" s="69">
        <v>14.4</v>
      </c>
      <c r="E109" s="74"/>
      <c r="F109" s="75">
        <f t="shared" ref="F109:F122" si="7">ROUND(D109*E109,2)</f>
        <v>0</v>
      </c>
      <c r="G109" s="30"/>
      <c r="P109" s="3"/>
      <c r="Q109" s="3"/>
      <c r="R109" s="3"/>
      <c r="S109" s="3"/>
      <c r="T109" s="3"/>
    </row>
    <row r="110" spans="1:20" x14ac:dyDescent="0.2">
      <c r="A110" s="37" t="s">
        <v>141</v>
      </c>
      <c r="B110" s="42" t="s">
        <v>53</v>
      </c>
      <c r="C110" s="39" t="s">
        <v>0</v>
      </c>
      <c r="D110" s="69">
        <v>3.24</v>
      </c>
      <c r="E110" s="74"/>
      <c r="F110" s="75">
        <f t="shared" si="7"/>
        <v>0</v>
      </c>
      <c r="G110" s="30"/>
      <c r="P110" s="3"/>
      <c r="Q110" s="3"/>
      <c r="R110" s="3"/>
      <c r="S110" s="3"/>
      <c r="T110" s="3"/>
    </row>
    <row r="111" spans="1:20" x14ac:dyDescent="0.2">
      <c r="A111" s="37" t="s">
        <v>142</v>
      </c>
      <c r="B111" s="38" t="s">
        <v>38</v>
      </c>
      <c r="C111" s="36" t="s">
        <v>35</v>
      </c>
      <c r="D111" s="69">
        <v>0.1</v>
      </c>
      <c r="E111" s="74"/>
      <c r="F111" s="75">
        <f t="shared" si="7"/>
        <v>0</v>
      </c>
      <c r="G111" s="30"/>
      <c r="P111" s="3"/>
      <c r="Q111" s="3"/>
      <c r="R111" s="3"/>
      <c r="S111" s="3"/>
      <c r="T111" s="3"/>
    </row>
    <row r="112" spans="1:20" x14ac:dyDescent="0.2">
      <c r="A112" s="37" t="s">
        <v>143</v>
      </c>
      <c r="B112" s="38" t="s">
        <v>40</v>
      </c>
      <c r="C112" s="39" t="s">
        <v>0</v>
      </c>
      <c r="D112" s="69">
        <v>0.65</v>
      </c>
      <c r="E112" s="74"/>
      <c r="F112" s="75">
        <f t="shared" si="7"/>
        <v>0</v>
      </c>
      <c r="G112" s="30"/>
      <c r="P112" s="3"/>
      <c r="Q112" s="3"/>
      <c r="R112" s="3"/>
      <c r="S112" s="3"/>
      <c r="T112" s="3"/>
    </row>
    <row r="113" spans="1:20" x14ac:dyDescent="0.2">
      <c r="A113" s="37" t="s">
        <v>144</v>
      </c>
      <c r="B113" s="40" t="s">
        <v>42</v>
      </c>
      <c r="C113" s="41" t="s">
        <v>35</v>
      </c>
      <c r="D113" s="70">
        <v>0.28999999999999998</v>
      </c>
      <c r="E113" s="76"/>
      <c r="F113" s="75">
        <f t="shared" si="7"/>
        <v>0</v>
      </c>
      <c r="G113" s="30"/>
      <c r="P113" s="3"/>
      <c r="Q113" s="3"/>
      <c r="R113" s="3"/>
      <c r="S113" s="3"/>
      <c r="T113" s="3"/>
    </row>
    <row r="114" spans="1:20" x14ac:dyDescent="0.2">
      <c r="A114" s="37" t="s">
        <v>145</v>
      </c>
      <c r="B114" s="40" t="s">
        <v>43</v>
      </c>
      <c r="C114" s="39" t="s">
        <v>35</v>
      </c>
      <c r="D114" s="70">
        <v>0.28999999999999998</v>
      </c>
      <c r="E114" s="76"/>
      <c r="F114" s="75">
        <f t="shared" si="7"/>
        <v>0</v>
      </c>
      <c r="G114" s="30"/>
      <c r="P114" s="3"/>
      <c r="Q114" s="3"/>
      <c r="R114" s="3"/>
      <c r="S114" s="3"/>
      <c r="T114" s="3"/>
    </row>
    <row r="115" spans="1:20" ht="30" x14ac:dyDescent="0.2">
      <c r="A115" s="37" t="s">
        <v>146</v>
      </c>
      <c r="B115" s="46" t="s">
        <v>46</v>
      </c>
      <c r="C115" s="51" t="s">
        <v>47</v>
      </c>
      <c r="D115" s="67">
        <v>4.79</v>
      </c>
      <c r="E115" s="73"/>
      <c r="F115" s="75">
        <f t="shared" si="7"/>
        <v>0</v>
      </c>
      <c r="G115" s="30"/>
      <c r="P115" s="3"/>
      <c r="Q115" s="3"/>
      <c r="R115" s="3"/>
      <c r="S115" s="3"/>
      <c r="T115" s="3"/>
    </row>
    <row r="116" spans="1:20" ht="45" x14ac:dyDescent="0.2">
      <c r="A116" s="37" t="s">
        <v>147</v>
      </c>
      <c r="B116" s="38" t="s">
        <v>49</v>
      </c>
      <c r="C116" s="41" t="s">
        <v>0</v>
      </c>
      <c r="D116" s="69">
        <v>16</v>
      </c>
      <c r="E116" s="74"/>
      <c r="F116" s="12">
        <f t="shared" si="7"/>
        <v>0</v>
      </c>
      <c r="G116" s="30"/>
      <c r="P116" s="3"/>
      <c r="Q116" s="3"/>
      <c r="R116" s="3"/>
      <c r="S116" s="3"/>
      <c r="T116" s="3"/>
    </row>
    <row r="117" spans="1:20" ht="30" x14ac:dyDescent="0.2">
      <c r="A117" s="37" t="s">
        <v>148</v>
      </c>
      <c r="B117" s="38" t="s">
        <v>52</v>
      </c>
      <c r="C117" s="41" t="s">
        <v>0</v>
      </c>
      <c r="D117" s="69">
        <v>16</v>
      </c>
      <c r="E117" s="74"/>
      <c r="F117" s="75">
        <f t="shared" si="7"/>
        <v>0</v>
      </c>
      <c r="G117" s="30"/>
      <c r="P117" s="3"/>
      <c r="Q117" s="3"/>
      <c r="R117" s="3"/>
      <c r="S117" s="3"/>
      <c r="T117" s="3"/>
    </row>
    <row r="118" spans="1:20" ht="60" x14ac:dyDescent="0.2">
      <c r="A118" s="37" t="s">
        <v>149</v>
      </c>
      <c r="B118" s="46" t="s">
        <v>59</v>
      </c>
      <c r="C118" s="41" t="s">
        <v>0</v>
      </c>
      <c r="D118" s="67">
        <v>1.96</v>
      </c>
      <c r="E118" s="73"/>
      <c r="F118" s="75">
        <f t="shared" si="7"/>
        <v>0</v>
      </c>
      <c r="G118" s="30"/>
      <c r="P118" s="3"/>
      <c r="Q118" s="3"/>
      <c r="R118" s="3"/>
      <c r="S118" s="3"/>
      <c r="T118" s="3"/>
    </row>
    <row r="119" spans="1:20" ht="45" x14ac:dyDescent="0.2">
      <c r="A119" s="37" t="s">
        <v>150</v>
      </c>
      <c r="B119" s="43" t="s">
        <v>55</v>
      </c>
      <c r="C119" s="36" t="s">
        <v>35</v>
      </c>
      <c r="D119" s="12">
        <v>6.3</v>
      </c>
      <c r="E119" s="77"/>
      <c r="F119" s="75">
        <f t="shared" si="7"/>
        <v>0</v>
      </c>
      <c r="G119" s="30"/>
      <c r="P119" s="3"/>
      <c r="Q119" s="3"/>
      <c r="R119" s="3"/>
      <c r="S119" s="3"/>
      <c r="T119" s="3"/>
    </row>
    <row r="120" spans="1:20" ht="30" x14ac:dyDescent="0.2">
      <c r="A120" s="37" t="s">
        <v>151</v>
      </c>
      <c r="B120" s="43" t="s">
        <v>186</v>
      </c>
      <c r="C120" s="36" t="s">
        <v>80</v>
      </c>
      <c r="D120" s="12">
        <v>1</v>
      </c>
      <c r="E120" s="77"/>
      <c r="F120" s="75">
        <f t="shared" si="7"/>
        <v>0</v>
      </c>
      <c r="G120" s="30"/>
      <c r="P120" s="3"/>
      <c r="Q120" s="3"/>
      <c r="R120" s="3"/>
      <c r="S120" s="3"/>
      <c r="T120" s="3"/>
    </row>
    <row r="121" spans="1:20" x14ac:dyDescent="0.2">
      <c r="A121" s="37" t="s">
        <v>152</v>
      </c>
      <c r="B121" s="43" t="s">
        <v>154</v>
      </c>
      <c r="C121" s="36" t="s">
        <v>80</v>
      </c>
      <c r="D121" s="12">
        <v>1</v>
      </c>
      <c r="E121" s="77"/>
      <c r="F121" s="75">
        <f t="shared" si="7"/>
        <v>0</v>
      </c>
      <c r="G121" s="30"/>
      <c r="P121" s="3"/>
      <c r="Q121" s="3"/>
      <c r="R121" s="3"/>
      <c r="S121" s="3"/>
      <c r="T121" s="3"/>
    </row>
    <row r="122" spans="1:20" x14ac:dyDescent="0.2">
      <c r="A122" s="37" t="s">
        <v>187</v>
      </c>
      <c r="B122" s="43" t="s">
        <v>155</v>
      </c>
      <c r="C122" s="36" t="s">
        <v>80</v>
      </c>
      <c r="D122" s="12">
        <v>1</v>
      </c>
      <c r="E122" s="77"/>
      <c r="F122" s="75">
        <f t="shared" si="7"/>
        <v>0</v>
      </c>
      <c r="G122" s="30"/>
      <c r="P122" s="3"/>
      <c r="Q122" s="3"/>
      <c r="R122" s="3"/>
      <c r="S122" s="3"/>
      <c r="T122" s="3"/>
    </row>
    <row r="123" spans="1:20" ht="15.75" x14ac:dyDescent="0.2">
      <c r="A123" s="37"/>
      <c r="B123" s="45" t="s">
        <v>153</v>
      </c>
      <c r="C123" s="36"/>
      <c r="D123" s="12"/>
      <c r="E123" s="77"/>
      <c r="F123" s="105">
        <f>SUM(F108:F122)</f>
        <v>0</v>
      </c>
      <c r="G123" s="30"/>
      <c r="P123" s="3"/>
      <c r="Q123" s="3"/>
      <c r="R123" s="3"/>
      <c r="S123" s="3"/>
      <c r="T123" s="3"/>
    </row>
    <row r="124" spans="1:20" ht="9.75" customHeight="1" x14ac:dyDescent="0.2">
      <c r="A124" s="37"/>
      <c r="B124" s="45"/>
      <c r="C124" s="36"/>
      <c r="D124" s="12"/>
      <c r="E124" s="77"/>
      <c r="F124" s="14"/>
      <c r="G124" s="30"/>
      <c r="P124" s="3"/>
      <c r="Q124" s="3"/>
      <c r="R124" s="3"/>
      <c r="S124" s="3"/>
      <c r="T124" s="3"/>
    </row>
    <row r="125" spans="1:20" ht="15.75" x14ac:dyDescent="0.2">
      <c r="A125" s="57" t="s">
        <v>157</v>
      </c>
      <c r="B125" s="48" t="s">
        <v>156</v>
      </c>
      <c r="C125" s="36"/>
      <c r="D125" s="12"/>
      <c r="E125" s="77"/>
      <c r="F125" s="14"/>
      <c r="G125" s="30"/>
      <c r="P125" s="3"/>
      <c r="Q125" s="3"/>
      <c r="R125" s="3"/>
      <c r="S125" s="3"/>
      <c r="T125" s="3"/>
    </row>
    <row r="126" spans="1:20" ht="30" x14ac:dyDescent="0.2">
      <c r="A126" s="37" t="s">
        <v>160</v>
      </c>
      <c r="B126" s="46" t="s">
        <v>34</v>
      </c>
      <c r="C126" s="41" t="s">
        <v>0</v>
      </c>
      <c r="D126" s="67">
        <v>7</v>
      </c>
      <c r="E126" s="73"/>
      <c r="F126" s="12">
        <f>ROUND(D126*E126,2)</f>
        <v>0</v>
      </c>
      <c r="G126" s="30"/>
      <c r="P126" s="3"/>
      <c r="Q126" s="3"/>
      <c r="R126" s="3"/>
      <c r="S126" s="3"/>
      <c r="T126" s="3"/>
    </row>
    <row r="127" spans="1:20" ht="30" x14ac:dyDescent="0.2">
      <c r="A127" s="37" t="s">
        <v>161</v>
      </c>
      <c r="B127" s="46" t="s">
        <v>121</v>
      </c>
      <c r="C127" s="36" t="s">
        <v>35</v>
      </c>
      <c r="D127" s="12">
        <v>31.5</v>
      </c>
      <c r="E127" s="77"/>
      <c r="F127" s="75">
        <f t="shared" ref="F127:F133" si="8">ROUND(D127*E127,2)</f>
        <v>0</v>
      </c>
      <c r="G127" s="30"/>
      <c r="P127" s="3"/>
      <c r="Q127" s="3"/>
      <c r="R127" s="3"/>
      <c r="S127" s="3"/>
      <c r="T127" s="3"/>
    </row>
    <row r="128" spans="1:20" x14ac:dyDescent="0.2">
      <c r="A128" s="37" t="s">
        <v>162</v>
      </c>
      <c r="B128" s="42" t="s">
        <v>53</v>
      </c>
      <c r="C128" s="39" t="s">
        <v>0</v>
      </c>
      <c r="D128" s="69">
        <v>7</v>
      </c>
      <c r="E128" s="74"/>
      <c r="F128" s="75">
        <f t="shared" si="8"/>
        <v>0</v>
      </c>
      <c r="G128" s="30"/>
      <c r="P128" s="3"/>
      <c r="Q128" s="3"/>
      <c r="R128" s="3"/>
      <c r="S128" s="3"/>
      <c r="T128" s="3"/>
    </row>
    <row r="129" spans="1:20" x14ac:dyDescent="0.2">
      <c r="A129" s="37" t="s">
        <v>163</v>
      </c>
      <c r="B129" s="38" t="s">
        <v>38</v>
      </c>
      <c r="C129" s="36" t="s">
        <v>35</v>
      </c>
      <c r="D129" s="69">
        <v>0.21</v>
      </c>
      <c r="E129" s="74"/>
      <c r="F129" s="75">
        <f t="shared" si="8"/>
        <v>0</v>
      </c>
      <c r="G129" s="30"/>
      <c r="P129" s="3"/>
      <c r="Q129" s="3"/>
      <c r="R129" s="3"/>
      <c r="S129" s="3"/>
      <c r="T129" s="3"/>
    </row>
    <row r="130" spans="1:20" x14ac:dyDescent="0.2">
      <c r="A130" s="37" t="s">
        <v>164</v>
      </c>
      <c r="B130" s="38" t="s">
        <v>40</v>
      </c>
      <c r="C130" s="39" t="s">
        <v>0</v>
      </c>
      <c r="D130" s="69">
        <v>0.77</v>
      </c>
      <c r="E130" s="74"/>
      <c r="F130" s="75">
        <f t="shared" si="8"/>
        <v>0</v>
      </c>
      <c r="G130" s="30"/>
      <c r="P130" s="3"/>
      <c r="Q130" s="3"/>
      <c r="R130" s="3"/>
      <c r="S130" s="3"/>
      <c r="T130" s="3"/>
    </row>
    <row r="131" spans="1:20" x14ac:dyDescent="0.2">
      <c r="A131" s="37" t="s">
        <v>165</v>
      </c>
      <c r="B131" s="40" t="s">
        <v>42</v>
      </c>
      <c r="C131" s="41" t="s">
        <v>35</v>
      </c>
      <c r="D131" s="70">
        <v>0.49</v>
      </c>
      <c r="E131" s="76"/>
      <c r="F131" s="75">
        <f t="shared" si="8"/>
        <v>0</v>
      </c>
      <c r="G131" s="30"/>
      <c r="P131" s="3"/>
      <c r="Q131" s="3"/>
      <c r="R131" s="3"/>
      <c r="S131" s="3"/>
      <c r="T131" s="3"/>
    </row>
    <row r="132" spans="1:20" x14ac:dyDescent="0.2">
      <c r="A132" s="37" t="s">
        <v>166</v>
      </c>
      <c r="B132" s="40" t="s">
        <v>43</v>
      </c>
      <c r="C132" s="39" t="s">
        <v>35</v>
      </c>
      <c r="D132" s="70">
        <v>0.49</v>
      </c>
      <c r="E132" s="76"/>
      <c r="F132" s="75">
        <f t="shared" si="8"/>
        <v>0</v>
      </c>
      <c r="G132" s="30"/>
      <c r="P132" s="3"/>
      <c r="Q132" s="3"/>
      <c r="R132" s="3"/>
      <c r="S132" s="3"/>
      <c r="T132" s="3"/>
    </row>
    <row r="133" spans="1:20" ht="30" x14ac:dyDescent="0.2">
      <c r="A133" s="37" t="s">
        <v>198</v>
      </c>
      <c r="B133" s="46" t="s">
        <v>46</v>
      </c>
      <c r="C133" s="51" t="s">
        <v>47</v>
      </c>
      <c r="D133" s="67">
        <v>10.36</v>
      </c>
      <c r="E133" s="73"/>
      <c r="F133" s="75">
        <f t="shared" si="8"/>
        <v>0</v>
      </c>
      <c r="G133" s="30"/>
      <c r="P133" s="3"/>
      <c r="Q133" s="3"/>
      <c r="R133" s="3"/>
      <c r="S133" s="3"/>
      <c r="T133" s="3"/>
    </row>
    <row r="134" spans="1:20" ht="15.75" x14ac:dyDescent="0.2">
      <c r="A134" s="37"/>
      <c r="B134" s="45" t="s">
        <v>158</v>
      </c>
      <c r="C134" s="36"/>
      <c r="D134" s="12"/>
      <c r="E134" s="77"/>
      <c r="F134" s="105">
        <f>SUM(F126:F133)</f>
        <v>0</v>
      </c>
      <c r="G134" s="30"/>
      <c r="P134" s="3"/>
      <c r="Q134" s="3"/>
      <c r="R134" s="3"/>
      <c r="S134" s="3"/>
      <c r="T134" s="3"/>
    </row>
    <row r="135" spans="1:20" ht="9.75" customHeight="1" x14ac:dyDescent="0.2">
      <c r="A135" s="37"/>
      <c r="B135" s="45"/>
      <c r="C135" s="36"/>
      <c r="D135" s="12"/>
      <c r="E135" s="77"/>
      <c r="F135" s="14"/>
      <c r="G135" s="30"/>
      <c r="P135" s="3"/>
      <c r="Q135" s="3"/>
      <c r="R135" s="3"/>
      <c r="S135" s="3"/>
      <c r="T135" s="3"/>
    </row>
    <row r="136" spans="1:20" ht="15.75" x14ac:dyDescent="0.2">
      <c r="A136" s="57" t="s">
        <v>168</v>
      </c>
      <c r="B136" s="48" t="s">
        <v>167</v>
      </c>
      <c r="C136" s="36"/>
      <c r="D136" s="12"/>
      <c r="E136" s="77"/>
      <c r="F136" s="14"/>
      <c r="G136" s="30"/>
      <c r="P136" s="3"/>
      <c r="Q136" s="3"/>
      <c r="R136" s="3"/>
      <c r="S136" s="3"/>
      <c r="T136" s="3"/>
    </row>
    <row r="137" spans="1:20" x14ac:dyDescent="0.2">
      <c r="A137" s="37" t="s">
        <v>181</v>
      </c>
      <c r="B137" s="43" t="s">
        <v>200</v>
      </c>
      <c r="C137" s="39" t="s">
        <v>0</v>
      </c>
      <c r="D137" s="12">
        <v>8.5500000000000007</v>
      </c>
      <c r="E137" s="77"/>
      <c r="F137" s="75">
        <f t="shared" ref="F137:F142" si="9">ROUND(D137*E137,2)</f>
        <v>0</v>
      </c>
      <c r="G137" s="30"/>
      <c r="P137" s="3"/>
      <c r="Q137" s="3"/>
      <c r="R137" s="3"/>
      <c r="S137" s="3"/>
      <c r="T137" s="3"/>
    </row>
    <row r="138" spans="1:20" x14ac:dyDescent="0.2">
      <c r="A138" s="37" t="s">
        <v>182</v>
      </c>
      <c r="B138" s="49" t="s">
        <v>180</v>
      </c>
      <c r="C138" s="39" t="s">
        <v>0</v>
      </c>
      <c r="D138" s="12">
        <v>8.5500000000000007</v>
      </c>
      <c r="E138" s="77"/>
      <c r="F138" s="75">
        <f t="shared" si="9"/>
        <v>0</v>
      </c>
      <c r="G138" s="30"/>
      <c r="P138" s="3"/>
      <c r="Q138" s="3"/>
      <c r="R138" s="3"/>
      <c r="S138" s="3"/>
      <c r="T138" s="3"/>
    </row>
    <row r="139" spans="1:20" x14ac:dyDescent="0.2">
      <c r="A139" s="37" t="s">
        <v>184</v>
      </c>
      <c r="B139" s="49" t="s">
        <v>183</v>
      </c>
      <c r="C139" s="39" t="s">
        <v>0</v>
      </c>
      <c r="D139" s="12">
        <v>20.9</v>
      </c>
      <c r="E139" s="77"/>
      <c r="F139" s="75">
        <f t="shared" si="9"/>
        <v>0</v>
      </c>
      <c r="G139" s="30"/>
      <c r="P139" s="3"/>
      <c r="Q139" s="3"/>
      <c r="R139" s="3"/>
      <c r="S139" s="3"/>
      <c r="T139" s="3"/>
    </row>
    <row r="140" spans="1:20" ht="30" x14ac:dyDescent="0.2">
      <c r="A140" s="37" t="s">
        <v>190</v>
      </c>
      <c r="B140" s="43" t="s">
        <v>185</v>
      </c>
      <c r="C140" s="36" t="s">
        <v>80</v>
      </c>
      <c r="D140" s="12">
        <v>1</v>
      </c>
      <c r="E140" s="77"/>
      <c r="F140" s="75">
        <f t="shared" si="9"/>
        <v>0</v>
      </c>
      <c r="G140" s="30"/>
      <c r="P140" s="3"/>
      <c r="Q140" s="3"/>
      <c r="R140" s="3"/>
      <c r="S140" s="3"/>
      <c r="T140" s="3"/>
    </row>
    <row r="141" spans="1:20" x14ac:dyDescent="0.2">
      <c r="A141" s="37" t="s">
        <v>191</v>
      </c>
      <c r="B141" s="43" t="s">
        <v>189</v>
      </c>
      <c r="C141" s="36" t="s">
        <v>80</v>
      </c>
      <c r="D141" s="12">
        <v>1</v>
      </c>
      <c r="E141" s="77"/>
      <c r="F141" s="12">
        <f t="shared" si="9"/>
        <v>0</v>
      </c>
      <c r="G141" s="30"/>
      <c r="P141" s="3"/>
      <c r="Q141" s="3"/>
      <c r="R141" s="3"/>
      <c r="S141" s="3"/>
      <c r="T141" s="3"/>
    </row>
    <row r="142" spans="1:20" x14ac:dyDescent="0.2">
      <c r="A142" s="37" t="s">
        <v>192</v>
      </c>
      <c r="B142" s="43" t="s">
        <v>155</v>
      </c>
      <c r="C142" s="36" t="s">
        <v>80</v>
      </c>
      <c r="D142" s="12">
        <v>1</v>
      </c>
      <c r="E142" s="77"/>
      <c r="F142" s="75">
        <f t="shared" si="9"/>
        <v>0</v>
      </c>
      <c r="G142" s="30"/>
      <c r="P142" s="3"/>
      <c r="Q142" s="3"/>
      <c r="R142" s="3"/>
      <c r="S142" s="3"/>
      <c r="T142" s="3"/>
    </row>
    <row r="143" spans="1:20" ht="15.75" x14ac:dyDescent="0.2">
      <c r="A143" s="37"/>
      <c r="B143" s="45" t="s">
        <v>188</v>
      </c>
      <c r="C143" s="36"/>
      <c r="D143" s="12"/>
      <c r="E143" s="77"/>
      <c r="F143" s="105">
        <f>SUM(F137:F142)</f>
        <v>0</v>
      </c>
      <c r="G143" s="30"/>
      <c r="P143" s="3"/>
      <c r="Q143" s="3"/>
      <c r="R143" s="3"/>
      <c r="S143" s="3"/>
      <c r="T143" s="3"/>
    </row>
    <row r="144" spans="1:20" ht="9.75" customHeight="1" x14ac:dyDescent="0.2">
      <c r="A144" s="37"/>
      <c r="B144" s="45"/>
      <c r="C144" s="36"/>
      <c r="D144" s="12"/>
      <c r="E144" s="77"/>
      <c r="F144" s="14"/>
      <c r="G144" s="30"/>
      <c r="P144" s="3"/>
      <c r="Q144" s="3"/>
      <c r="R144" s="3"/>
      <c r="S144" s="3"/>
      <c r="T144" s="3"/>
    </row>
    <row r="145" spans="1:34" ht="15.75" x14ac:dyDescent="0.2">
      <c r="A145" s="57" t="s">
        <v>169</v>
      </c>
      <c r="B145" s="48" t="s">
        <v>170</v>
      </c>
      <c r="C145" s="36"/>
      <c r="D145" s="12"/>
      <c r="E145" s="77"/>
      <c r="F145" s="14"/>
      <c r="G145" s="30"/>
      <c r="P145" s="3"/>
      <c r="Q145" s="3"/>
      <c r="R145" s="3"/>
      <c r="S145" s="3"/>
      <c r="T145" s="3"/>
    </row>
    <row r="146" spans="1:34" ht="30" x14ac:dyDescent="0.2">
      <c r="A146" s="37" t="s">
        <v>171</v>
      </c>
      <c r="B146" s="56" t="s">
        <v>31</v>
      </c>
      <c r="C146" s="51" t="s">
        <v>17</v>
      </c>
      <c r="D146" s="67">
        <v>150</v>
      </c>
      <c r="E146" s="73"/>
      <c r="F146" s="75">
        <f t="shared" ref="F146:F152" si="10">ROUND(D146*E146,2)</f>
        <v>0</v>
      </c>
      <c r="G146" s="30"/>
      <c r="P146" s="3"/>
      <c r="Q146" s="3"/>
      <c r="R146" s="3"/>
      <c r="S146" s="3"/>
      <c r="T146" s="3"/>
    </row>
    <row r="147" spans="1:34" ht="30" x14ac:dyDescent="0.2">
      <c r="A147" s="37" t="s">
        <v>172</v>
      </c>
      <c r="B147" s="46" t="s">
        <v>121</v>
      </c>
      <c r="C147" s="36" t="s">
        <v>35</v>
      </c>
      <c r="D147" s="12">
        <v>9</v>
      </c>
      <c r="E147" s="77"/>
      <c r="F147" s="75">
        <f t="shared" si="10"/>
        <v>0</v>
      </c>
      <c r="G147" s="30"/>
      <c r="P147" s="3"/>
      <c r="Q147" s="3"/>
      <c r="R147" s="3"/>
      <c r="S147" s="3"/>
      <c r="T147" s="3"/>
    </row>
    <row r="148" spans="1:34" x14ac:dyDescent="0.2">
      <c r="A148" s="37" t="s">
        <v>173</v>
      </c>
      <c r="B148" s="42" t="s">
        <v>53</v>
      </c>
      <c r="C148" s="39" t="s">
        <v>0</v>
      </c>
      <c r="D148" s="69">
        <v>30</v>
      </c>
      <c r="E148" s="74"/>
      <c r="F148" s="75">
        <f t="shared" si="10"/>
        <v>0</v>
      </c>
      <c r="G148" s="30"/>
      <c r="P148" s="3"/>
      <c r="Q148" s="3"/>
      <c r="R148" s="3"/>
      <c r="S148" s="3"/>
      <c r="T148" s="3"/>
    </row>
    <row r="149" spans="1:34" x14ac:dyDescent="0.2">
      <c r="A149" s="37" t="s">
        <v>174</v>
      </c>
      <c r="B149" s="42" t="s">
        <v>193</v>
      </c>
      <c r="C149" s="39"/>
      <c r="D149" s="69">
        <v>5</v>
      </c>
      <c r="E149" s="74"/>
      <c r="F149" s="75">
        <f t="shared" si="10"/>
        <v>0</v>
      </c>
      <c r="G149" s="30"/>
      <c r="P149" s="3"/>
      <c r="Q149" s="3"/>
      <c r="R149" s="3"/>
      <c r="S149" s="3"/>
      <c r="T149" s="3"/>
    </row>
    <row r="150" spans="1:34" ht="45" x14ac:dyDescent="0.2">
      <c r="A150" s="37" t="s">
        <v>178</v>
      </c>
      <c r="B150" s="46" t="s">
        <v>175</v>
      </c>
      <c r="C150" s="36" t="s">
        <v>17</v>
      </c>
      <c r="D150" s="12">
        <v>150</v>
      </c>
      <c r="E150" s="77"/>
      <c r="F150" s="75">
        <f t="shared" si="10"/>
        <v>0</v>
      </c>
      <c r="G150" s="30"/>
      <c r="P150" s="3"/>
      <c r="Q150" s="3"/>
      <c r="R150" s="3"/>
      <c r="S150" s="3"/>
      <c r="T150" s="3"/>
    </row>
    <row r="151" spans="1:34" ht="30" x14ac:dyDescent="0.2">
      <c r="A151" s="37" t="s">
        <v>179</v>
      </c>
      <c r="B151" s="47" t="s">
        <v>176</v>
      </c>
      <c r="C151" s="36" t="s">
        <v>17</v>
      </c>
      <c r="D151" s="12">
        <v>450</v>
      </c>
      <c r="E151" s="77"/>
      <c r="F151" s="75">
        <f t="shared" si="10"/>
        <v>0</v>
      </c>
      <c r="G151" s="30"/>
      <c r="P151" s="3"/>
      <c r="Q151" s="3"/>
      <c r="R151" s="3"/>
      <c r="S151" s="3"/>
      <c r="T151" s="3"/>
    </row>
    <row r="152" spans="1:34" ht="30" x14ac:dyDescent="0.2">
      <c r="A152" s="37" t="s">
        <v>194</v>
      </c>
      <c r="B152" s="47" t="s">
        <v>177</v>
      </c>
      <c r="C152" s="36" t="s">
        <v>17</v>
      </c>
      <c r="D152" s="12">
        <v>90</v>
      </c>
      <c r="E152" s="77"/>
      <c r="F152" s="75">
        <f t="shared" si="10"/>
        <v>0</v>
      </c>
      <c r="G152" s="30"/>
      <c r="P152" s="3"/>
      <c r="Q152" s="3"/>
      <c r="R152" s="3"/>
      <c r="S152" s="3"/>
      <c r="T152" s="3"/>
    </row>
    <row r="153" spans="1:34" ht="15.75" x14ac:dyDescent="0.2">
      <c r="A153" s="37"/>
      <c r="B153" s="45" t="s">
        <v>199</v>
      </c>
      <c r="C153" s="36"/>
      <c r="D153" s="44"/>
      <c r="E153" s="77"/>
      <c r="F153" s="105">
        <f>SUM(F146:F152)</f>
        <v>0</v>
      </c>
      <c r="G153" s="30"/>
      <c r="P153" s="3"/>
      <c r="Q153" s="3"/>
      <c r="R153" s="3"/>
      <c r="S153" s="3"/>
      <c r="T153" s="3"/>
    </row>
    <row r="154" spans="1:34" ht="9.75" customHeight="1" x14ac:dyDescent="0.2">
      <c r="A154" s="37"/>
      <c r="B154" s="46"/>
      <c r="C154" s="51"/>
      <c r="D154" s="52"/>
      <c r="E154" s="73"/>
      <c r="F154" s="14"/>
      <c r="G154" s="30"/>
      <c r="P154" s="3"/>
      <c r="Q154" s="3"/>
      <c r="R154" s="3"/>
      <c r="S154" s="3"/>
      <c r="T154" s="3"/>
    </row>
    <row r="155" spans="1:34" ht="15.75" x14ac:dyDescent="0.2">
      <c r="A155" s="112"/>
      <c r="B155" s="113" t="s">
        <v>202</v>
      </c>
      <c r="C155" s="114"/>
      <c r="D155" s="115"/>
      <c r="E155" s="116"/>
      <c r="F155" s="117">
        <f>SUM(F10:F154)/2</f>
        <v>0</v>
      </c>
    </row>
    <row r="156" spans="1:34" s="4" customFormat="1" x14ac:dyDescent="0.2">
      <c r="A156" s="19"/>
      <c r="B156" s="20"/>
      <c r="C156" s="21"/>
      <c r="D156" s="24"/>
      <c r="E156" s="22"/>
      <c r="F156" s="23"/>
      <c r="G156" s="26"/>
      <c r="H156" s="10"/>
      <c r="I156" s="3"/>
      <c r="O156" s="3"/>
    </row>
    <row r="157" spans="1:34" s="4" customFormat="1" x14ac:dyDescent="0.2">
      <c r="A157" s="60"/>
      <c r="B157" s="34"/>
      <c r="C157" s="59"/>
      <c r="D157" s="31"/>
      <c r="E157" s="32"/>
      <c r="F157" s="33"/>
      <c r="G157" s="26"/>
      <c r="H157" s="10"/>
      <c r="I157" s="3"/>
      <c r="O157" s="3"/>
    </row>
    <row r="158" spans="1:34" s="26" customFormat="1" x14ac:dyDescent="0.2">
      <c r="A158" s="63"/>
      <c r="B158" s="64"/>
      <c r="C158" s="64"/>
      <c r="D158" s="64"/>
      <c r="E158" s="64"/>
      <c r="F158" s="64"/>
      <c r="H158" s="10"/>
      <c r="I158" s="3"/>
      <c r="J158" s="4"/>
      <c r="K158" s="4"/>
      <c r="L158" s="4"/>
      <c r="M158" s="4"/>
      <c r="N158" s="4"/>
      <c r="O158" s="3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</row>
    <row r="159" spans="1:34" s="26" customFormat="1" x14ac:dyDescent="0.2">
      <c r="A159" s="61" t="s">
        <v>206</v>
      </c>
      <c r="B159" s="62"/>
      <c r="C159" s="62"/>
      <c r="D159" s="62"/>
      <c r="E159" s="62"/>
      <c r="F159" s="62"/>
      <c r="H159" s="10"/>
      <c r="I159" s="3"/>
      <c r="J159" s="4"/>
      <c r="K159" s="4"/>
      <c r="L159" s="4"/>
      <c r="M159" s="4"/>
      <c r="N159" s="4"/>
      <c r="O159" s="3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</row>
    <row r="160" spans="1:34" x14ac:dyDescent="0.2">
      <c r="A160" s="66"/>
      <c r="B160" s="66"/>
      <c r="C160" s="66"/>
      <c r="D160" s="66"/>
      <c r="E160" s="66"/>
      <c r="F160" s="66"/>
    </row>
  </sheetData>
  <mergeCells count="5">
    <mergeCell ref="A1:F1"/>
    <mergeCell ref="A7:F7"/>
    <mergeCell ref="A158:F158"/>
    <mergeCell ref="A159:F159"/>
    <mergeCell ref="A160:F160"/>
  </mergeCells>
  <printOptions horizontalCentered="1" gridLines="1"/>
  <pageMargins left="0" right="0" top="1.6141732283464567" bottom="0.39370078740157483" header="0" footer="0.15748031496062992"/>
  <pageSetup paperSize="9" scale="86" orientation="portrait" r:id="rId1"/>
  <headerFooter scaleWithDoc="0" alignWithMargins="0">
    <oddHeader xml:space="preserve">&amp;CTIMBRE EMPRESA&amp;R        </oddHeader>
    <oddFooter>&amp;RPágina &amp;P 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PROPOSTA</vt:lpstr>
      <vt:lpstr>'PLANILHA PROPOSTA'!Area_de_impressao</vt:lpstr>
      <vt:lpstr>'PLANILHA PROPOSTA'!Titulos_de_impressao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ATO</dc:creator>
  <cp:lastModifiedBy>Ato</cp:lastModifiedBy>
  <cp:lastPrinted>2015-05-05T16:39:10Z</cp:lastPrinted>
  <dcterms:created xsi:type="dcterms:W3CDTF">2013-11-05T10:31:33Z</dcterms:created>
  <dcterms:modified xsi:type="dcterms:W3CDTF">2015-05-05T16:39:28Z</dcterms:modified>
</cp:coreProperties>
</file>