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75" windowWidth="19320" windowHeight="7695"/>
  </bookViews>
  <sheets>
    <sheet name="PLANILHA CUSTO nov 2015" sheetId="1" r:id="rId1"/>
  </sheets>
  <definedNames>
    <definedName name="_xlnm.Print_Area" localSheetId="0">'PLANILHA CUSTO nov 2015'!$A$1:$F$55</definedName>
    <definedName name="_xlnm.Print_Titles" localSheetId="0">'PLANILHA CUSTO nov 2015'!$1:$9</definedName>
  </definedNames>
  <calcPr calcId="145621"/>
</workbook>
</file>

<file path=xl/calcChain.xml><?xml version="1.0" encoding="utf-8"?>
<calcChain xmlns="http://schemas.openxmlformats.org/spreadsheetml/2006/main">
  <c r="F40" i="1" l="1"/>
  <c r="F38" i="1" l="1"/>
  <c r="F45" i="1"/>
  <c r="F44" i="1"/>
  <c r="F39" i="1"/>
  <c r="F42" i="1"/>
  <c r="F43" i="1"/>
  <c r="F41" i="1"/>
  <c r="F46" i="1" l="1"/>
  <c r="F19" i="1" l="1"/>
  <c r="F25" i="1" l="1"/>
  <c r="F26" i="1"/>
  <c r="F24" i="1"/>
  <c r="F27" i="1"/>
  <c r="F30" i="1"/>
  <c r="F29" i="1"/>
  <c r="F31" i="1" l="1"/>
  <c r="F34" i="1"/>
  <c r="F18" i="1"/>
  <c r="F20" i="1" s="1"/>
  <c r="F35" i="1" l="1"/>
  <c r="F14" i="1" l="1"/>
  <c r="F48" i="1" l="1"/>
  <c r="F49" i="1" s="1"/>
  <c r="F50" i="1" l="1"/>
</calcChain>
</file>

<file path=xl/sharedStrings.xml><?xml version="1.0" encoding="utf-8"?>
<sst xmlns="http://schemas.openxmlformats.org/spreadsheetml/2006/main" count="104" uniqueCount="84">
  <si>
    <t/>
  </si>
  <si>
    <t>SERVIÇOS PRELIMINARES</t>
  </si>
  <si>
    <t>3.1</t>
  </si>
  <si>
    <t>3</t>
  </si>
  <si>
    <t>2</t>
  </si>
  <si>
    <t>1.3</t>
  </si>
  <si>
    <t>Manutenção de placa padronizada de identificação visual de programas e empreendimentos do governo do Estado de São Paulo</t>
  </si>
  <si>
    <t>1.2</t>
  </si>
  <si>
    <t>Placa de identificação para obra (3,00 X 1,50) (1,00 X 1,50)</t>
  </si>
  <si>
    <t>1.1</t>
  </si>
  <si>
    <t>INSTALAÇÃO E MOBILIZAÇÃO</t>
  </si>
  <si>
    <t>1</t>
  </si>
  <si>
    <t>TOTAL</t>
  </si>
  <si>
    <t>QUANT.</t>
  </si>
  <si>
    <t>UNID.</t>
  </si>
  <si>
    <t>DESCRIÇÃO</t>
  </si>
  <si>
    <t>ITEM</t>
  </si>
  <si>
    <t>Subtotal Item 1</t>
  </si>
  <si>
    <t xml:space="preserve">BDI </t>
  </si>
  <si>
    <t>TOTAL COM BDI</t>
  </si>
  <si>
    <t>Subtotal Item 2</t>
  </si>
  <si>
    <t>Subtotal Item 3</t>
  </si>
  <si>
    <t>CUSTO TOTAL SEM BDI</t>
  </si>
  <si>
    <t>PROPONENTE: ESTÂNCIA TURÍSTICA DE PARAGUAÇU PAULISTA</t>
  </si>
  <si>
    <t>m2</t>
  </si>
  <si>
    <t>P. U. S/BDI</t>
  </si>
  <si>
    <t>m2xmês</t>
  </si>
  <si>
    <t>m3</t>
  </si>
  <si>
    <t>Container alojamento - mínimo 9,20 m²</t>
  </si>
  <si>
    <t>unxmês</t>
  </si>
  <si>
    <t>2.1</t>
  </si>
  <si>
    <t>Limpeza Interna, Demolições e Retiradas</t>
  </si>
  <si>
    <t>2.1.1</t>
  </si>
  <si>
    <t>2.1.2</t>
  </si>
  <si>
    <t>Desmonte (levantamento) mecanizado de pavimento em paralelepípedo ou lajota de concreto, inclusive acomodação do material</t>
  </si>
  <si>
    <t>PINTURA SINALIZAÇÃO HORIZONTAL</t>
  </si>
  <si>
    <t>PAVIMENTAÇÃO</t>
  </si>
  <si>
    <t>Base</t>
  </si>
  <si>
    <t>Pavimentação em lajota de concreto 35 MPa, espessura 8 cm, tipos: raquete, retangular, sextavado e 16 faces, com rejunte em areia - somente mão de obra</t>
  </si>
  <si>
    <t>Pavimentação em lajota de concreto 35 MPa, espessura 8 cm, tipos: raquete, retangular, sextavado e 16 faces, com rejunte em areia - reposição peças novas</t>
  </si>
  <si>
    <t>Pavimentação intertravada</t>
  </si>
  <si>
    <t>Escavação e carga mecanizada para exploração de solo em jazida</t>
  </si>
  <si>
    <t>Transporte de solo de 1ª e 2ª categoria por caminhão para distâncias superiores ao 3° km até o 5° km</t>
  </si>
  <si>
    <t>Compactação de aterro mecanizado a 100% PN, sem fornecimento de solo em campo aberto</t>
  </si>
  <si>
    <t>Sinalização horizontal com tinta vinílica ou acrílica</t>
  </si>
  <si>
    <t>Regularização e compactação mecanizada de superfície, sem controle do proctor normal</t>
  </si>
  <si>
    <t>3.2</t>
  </si>
  <si>
    <t>3.1.1</t>
  </si>
  <si>
    <t>3.1.2</t>
  </si>
  <si>
    <t>3.1.3</t>
  </si>
  <si>
    <t>3.1.4</t>
  </si>
  <si>
    <t>3.2.1</t>
  </si>
  <si>
    <t>3.2.2</t>
  </si>
  <si>
    <t>4</t>
  </si>
  <si>
    <t>4.1</t>
  </si>
  <si>
    <t>Subtotal Item 4</t>
  </si>
  <si>
    <t>ÁREA DE PAVIMENTAÇÃO: 3.604,85m2</t>
  </si>
  <si>
    <t>Transporte de entulho, para distâncias superiores ao 3° km até o 5° km - somente do material inservível e lastro areia</t>
  </si>
  <si>
    <t>CONVÊNIO DADE 2015</t>
  </si>
  <si>
    <t>OBJETO: RECUPERAÇÃO DAS VIAS EM BLOQUETES NO CENTRO DA CIDADE</t>
  </si>
  <si>
    <t>5</t>
  </si>
  <si>
    <t>ACESSIBILIDADE</t>
  </si>
  <si>
    <t>Lastro de pedra britada</t>
  </si>
  <si>
    <t>Concreto não estrutural executado no local, mínimo 200 kg cimento / m3</t>
  </si>
  <si>
    <t>Lançamento, espalhamento e adensamento de concreto ou massa em lastro e/ou enchimento</t>
  </si>
  <si>
    <t>5.1</t>
  </si>
  <si>
    <t>5.2</t>
  </si>
  <si>
    <t>5.3</t>
  </si>
  <si>
    <t>5.4</t>
  </si>
  <si>
    <t>Piso em ladrilho hidráulico podotátil várias cores (25x25x2,5cm), assentado com argamassa mista</t>
  </si>
  <si>
    <t>5.5</t>
  </si>
  <si>
    <t>Remoção manual de passeio em pedra portuguesa</t>
  </si>
  <si>
    <t>Subtotal Item 5</t>
  </si>
  <si>
    <t>5.6</t>
  </si>
  <si>
    <t>5.7</t>
  </si>
  <si>
    <t>5.8</t>
  </si>
  <si>
    <t>Demolição manual de revestimento em ladrilho hidráulico, incluindo a base</t>
  </si>
  <si>
    <t>Remoção de entulho separado de obra com caçamba metálica - terra, alvenaria, concreto, argamassa, madeira, papel, plástico ou metal</t>
  </si>
  <si>
    <t>LOCAIS: R. DOZE DE MARÇO/AV. SETE SETEMBRO/ R. XV NOVEMBRO - CENTRO</t>
  </si>
  <si>
    <t xml:space="preserve">DATA: </t>
  </si>
  <si>
    <t>XXX%</t>
  </si>
  <si>
    <t>PLANILHA PROPOSTA (A SER PREENCHIDA)</t>
  </si>
  <si>
    <t>LICITANTE</t>
  </si>
  <si>
    <t>PRAZO DE EXECUÇÃO DA OBRA: 9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</si>
</sst>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R$&quot;\ #,##0;[Red]\-&quot;R$&quot;\ #,##0"/>
    <numFmt numFmtId="164" formatCode="_(* #,##0.00_);_(* \(#,##0.00\);_(* &quot;-&quot;??_);_(@_)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2" fillId="0" borderId="0"/>
    <xf numFmtId="0" fontId="3" fillId="0" borderId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6" fontId="3" fillId="0" borderId="0" applyFill="0" applyBorder="0" applyAlignment="0" applyProtection="0"/>
    <xf numFmtId="0" fontId="1" fillId="0" borderId="0"/>
  </cellStyleXfs>
  <cellXfs count="82">
    <xf numFmtId="0" fontId="0" fillId="0" borderId="0" xfId="0"/>
    <xf numFmtId="49" fontId="4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4" fontId="4" fillId="0" borderId="0" xfId="1" applyFont="1" applyFill="1" applyBorder="1" applyAlignment="1">
      <alignment vertical="center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49" fontId="5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49" fontId="5" fillId="3" borderId="0" xfId="0" applyNumberFormat="1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Fill="1" applyBorder="1" applyAlignment="1" applyProtection="1">
      <alignment horizontal="right" vertical="center"/>
      <protection locked="0"/>
    </xf>
    <xf numFmtId="4" fontId="5" fillId="0" borderId="0" xfId="0" applyNumberFormat="1" applyFont="1" applyFill="1" applyBorder="1" applyAlignment="1">
      <alignment horizontal="right" vertical="center"/>
    </xf>
    <xf numFmtId="4" fontId="4" fillId="0" borderId="0" xfId="1" applyNumberFormat="1" applyFont="1" applyFill="1" applyBorder="1" applyAlignment="1">
      <alignment horizontal="right" vertical="center"/>
    </xf>
    <xf numFmtId="4" fontId="5" fillId="3" borderId="0" xfId="0" applyNumberFormat="1" applyFont="1" applyFill="1" applyBorder="1" applyAlignment="1">
      <alignment horizontal="right" vertical="center"/>
    </xf>
    <xf numFmtId="164" fontId="4" fillId="0" borderId="0" xfId="1" applyFont="1" applyFill="1" applyBorder="1" applyAlignment="1">
      <alignment horizontal="right" vertical="center"/>
    </xf>
    <xf numFmtId="4" fontId="5" fillId="0" borderId="0" xfId="0" applyNumberFormat="1" applyFont="1" applyFill="1" applyBorder="1" applyAlignment="1" applyProtection="1">
      <alignment horizontal="right" vertical="center"/>
      <protection locked="0"/>
    </xf>
    <xf numFmtId="4" fontId="5" fillId="3" borderId="0" xfId="0" applyNumberFormat="1" applyFont="1" applyFill="1" applyBorder="1" applyAlignment="1" applyProtection="1">
      <alignment horizontal="right" vertical="center"/>
      <protection locked="0"/>
    </xf>
    <xf numFmtId="0" fontId="5" fillId="3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49" fontId="5" fillId="4" borderId="2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 applyProtection="1">
      <alignment vertical="center" wrapText="1"/>
      <protection locked="0"/>
    </xf>
    <xf numFmtId="0" fontId="5" fillId="3" borderId="3" xfId="0" applyFont="1" applyFill="1" applyBorder="1" applyAlignment="1">
      <alignment horizontal="center" vertical="center"/>
    </xf>
    <xf numFmtId="4" fontId="5" fillId="3" borderId="3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0" fontId="5" fillId="4" borderId="3" xfId="0" applyFont="1" applyFill="1" applyBorder="1" applyAlignment="1">
      <alignment vertical="center" wrapText="1"/>
    </xf>
    <xf numFmtId="164" fontId="5" fillId="4" borderId="1" xfId="1" applyFont="1" applyFill="1" applyBorder="1" applyAlignment="1">
      <alignment vertical="center"/>
    </xf>
    <xf numFmtId="49" fontId="4" fillId="3" borderId="10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/>
    </xf>
    <xf numFmtId="4" fontId="4" fillId="3" borderId="5" xfId="1" applyNumberFormat="1" applyFont="1" applyFill="1" applyBorder="1" applyAlignment="1">
      <alignment horizontal="right" vertical="center"/>
    </xf>
    <xf numFmtId="164" fontId="5" fillId="3" borderId="11" xfId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right" vertical="center"/>
    </xf>
    <xf numFmtId="0" fontId="5" fillId="4" borderId="10" xfId="0" applyFont="1" applyFill="1" applyBorder="1" applyAlignment="1" applyProtection="1">
      <alignment vertical="center"/>
      <protection locked="0"/>
    </xf>
    <xf numFmtId="0" fontId="5" fillId="4" borderId="5" xfId="0" applyFont="1" applyFill="1" applyBorder="1" applyAlignment="1" applyProtection="1">
      <alignment vertical="center"/>
      <protection locked="0"/>
    </xf>
    <xf numFmtId="0" fontId="5" fillId="4" borderId="7" xfId="0" applyFont="1" applyFill="1" applyBorder="1" applyAlignment="1" applyProtection="1">
      <alignment vertical="center"/>
      <protection locked="0"/>
    </xf>
    <xf numFmtId="0" fontId="5" fillId="4" borderId="0" xfId="0" applyFont="1" applyFill="1" applyBorder="1" applyAlignment="1" applyProtection="1">
      <alignment vertical="center"/>
      <protection locked="0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5" fillId="4" borderId="7" xfId="0" applyFont="1" applyFill="1" applyBorder="1" applyAlignment="1">
      <alignment vertical="center"/>
    </xf>
    <xf numFmtId="0" fontId="5" fillId="4" borderId="0" xfId="0" applyFont="1" applyFill="1" applyBorder="1" applyAlignment="1" applyProtection="1">
      <alignment horizontal="right" vertical="center"/>
      <protection locked="0"/>
    </xf>
    <xf numFmtId="0" fontId="5" fillId="4" borderId="8" xfId="0" applyFont="1" applyFill="1" applyBorder="1" applyAlignment="1">
      <alignment vertical="center"/>
    </xf>
    <xf numFmtId="49" fontId="5" fillId="4" borderId="9" xfId="0" applyNumberFormat="1" applyFont="1" applyFill="1" applyBorder="1" applyAlignment="1">
      <alignment vertical="center"/>
    </xf>
    <xf numFmtId="49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4" fontId="5" fillId="4" borderId="1" xfId="1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right" vertical="center" wrapText="1"/>
      <protection locked="0"/>
    </xf>
    <xf numFmtId="4" fontId="5" fillId="2" borderId="0" xfId="0" applyNumberFormat="1" applyFont="1" applyFill="1" applyBorder="1" applyAlignment="1">
      <alignment horizontal="right" vertical="center"/>
    </xf>
    <xf numFmtId="4" fontId="5" fillId="4" borderId="0" xfId="0" applyNumberFormat="1" applyFont="1" applyFill="1" applyBorder="1" applyAlignment="1" applyProtection="1">
      <alignment horizontal="right" vertical="center"/>
      <protection locked="0"/>
    </xf>
    <xf numFmtId="4" fontId="5" fillId="4" borderId="1" xfId="1" applyNumberFormat="1" applyFont="1" applyFill="1" applyBorder="1" applyAlignment="1">
      <alignment horizontal="right" vertical="center" wrapText="1"/>
    </xf>
    <xf numFmtId="4" fontId="5" fillId="3" borderId="4" xfId="0" applyNumberFormat="1" applyFont="1" applyFill="1" applyBorder="1" applyAlignment="1">
      <alignment horizontal="right" vertical="center"/>
    </xf>
    <xf numFmtId="4" fontId="4" fillId="3" borderId="6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 applyProtection="1">
      <alignment vertical="center"/>
      <protection locked="0"/>
    </xf>
    <xf numFmtId="0" fontId="5" fillId="4" borderId="0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9" xfId="0" applyFont="1" applyFill="1" applyBorder="1" applyAlignment="1" applyProtection="1">
      <alignment vertical="center"/>
      <protection locked="0"/>
    </xf>
    <xf numFmtId="4" fontId="5" fillId="4" borderId="0" xfId="0" applyNumberFormat="1" applyFont="1" applyFill="1" applyBorder="1" applyAlignment="1" applyProtection="1">
      <alignment vertical="center"/>
      <protection locked="0"/>
    </xf>
    <xf numFmtId="10" fontId="5" fillId="5" borderId="1" xfId="2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5" fillId="4" borderId="5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left" vertical="center"/>
    </xf>
    <xf numFmtId="0" fontId="5" fillId="4" borderId="0" xfId="0" applyFont="1" applyFill="1" applyBorder="1" applyAlignment="1">
      <alignment horizontal="left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13" xfId="0" applyNumberFormat="1" applyFont="1" applyFill="1" applyBorder="1" applyAlignment="1">
      <alignment horizontal="center" vertical="center"/>
    </xf>
  </cellXfs>
  <cellStyles count="10">
    <cellStyle name="0,0_x000d__x000a_NA_x000d__x000a_ 2" xfId="5"/>
    <cellStyle name="Estilo 1" xfId="3"/>
    <cellStyle name="Normal" xfId="0" builtinId="0"/>
    <cellStyle name="Normal 2" xfId="4"/>
    <cellStyle name="Normal 3" xfId="9"/>
    <cellStyle name="Porcentagem" xfId="2" builtinId="5"/>
    <cellStyle name="Porcentagem 2" xfId="6"/>
    <cellStyle name="Separador de milhares 3" xfId="8"/>
    <cellStyle name="Vírgula" xfId="1" builtinId="3"/>
    <cellStyle name="Vírgula 2" xfId="7"/>
  </cellStyles>
  <dxfs count="0"/>
  <tableStyles count="0" defaultTableStyle="TableStyleMedium2" defaultPivotStyle="PivotStyleLight16"/>
  <colors>
    <mruColors>
      <color rgb="FFFFFF00"/>
      <color rgb="FFFFFF99"/>
      <color rgb="FFFFFF66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Zeros="0" tabSelected="1" zoomScaleNormal="100" zoomScaleSheetLayoutView="100" workbookViewId="0">
      <selection activeCell="H12" sqref="H12"/>
    </sheetView>
  </sheetViews>
  <sheetFormatPr defaultRowHeight="14.25" x14ac:dyDescent="0.2"/>
  <cols>
    <col min="1" max="1" width="12.140625" style="10" customWidth="1"/>
    <col min="2" max="2" width="65.140625" style="11" customWidth="1"/>
    <col min="3" max="3" width="10.140625" style="39" customWidth="1"/>
    <col min="4" max="4" width="11.5703125" style="18" customWidth="1"/>
    <col min="5" max="5" width="14.85546875" style="18" customWidth="1"/>
    <col min="6" max="6" width="20" style="20" customWidth="1"/>
    <col min="7" max="16384" width="9.140625" style="3"/>
  </cols>
  <sheetData>
    <row r="1" spans="1:6" ht="15.75" x14ac:dyDescent="0.2">
      <c r="A1" s="69" t="s">
        <v>81</v>
      </c>
      <c r="B1" s="70"/>
      <c r="C1" s="70"/>
      <c r="D1" s="70"/>
      <c r="E1" s="70"/>
      <c r="F1" s="70"/>
    </row>
    <row r="2" spans="1:6" ht="6" customHeight="1" x14ac:dyDescent="0.2">
      <c r="A2" s="40"/>
      <c r="B2" s="40"/>
      <c r="C2" s="40"/>
      <c r="D2" s="17"/>
      <c r="E2" s="56"/>
      <c r="F2" s="41"/>
    </row>
    <row r="3" spans="1:6" ht="15" x14ac:dyDescent="0.2">
      <c r="A3" s="42" t="s">
        <v>59</v>
      </c>
      <c r="B3" s="43"/>
      <c r="C3" s="63"/>
      <c r="D3" s="71"/>
      <c r="E3" s="71"/>
      <c r="F3" s="71"/>
    </row>
    <row r="4" spans="1:6" ht="15" x14ac:dyDescent="0.2">
      <c r="A4" s="44" t="s">
        <v>23</v>
      </c>
      <c r="B4" s="45"/>
      <c r="C4" s="62"/>
      <c r="D4" s="46"/>
      <c r="E4" s="57"/>
      <c r="F4" s="46"/>
    </row>
    <row r="5" spans="1:6" ht="16.5" customHeight="1" x14ac:dyDescent="0.2">
      <c r="A5" s="73" t="s">
        <v>58</v>
      </c>
      <c r="B5" s="74"/>
      <c r="C5" s="74"/>
      <c r="D5" s="74"/>
      <c r="E5" s="74"/>
      <c r="F5" s="74"/>
    </row>
    <row r="6" spans="1:6" ht="15" x14ac:dyDescent="0.2">
      <c r="A6" s="47" t="s">
        <v>78</v>
      </c>
      <c r="B6" s="45"/>
      <c r="C6" s="65"/>
      <c r="D6" s="65" t="s">
        <v>56</v>
      </c>
      <c r="E6" s="57"/>
      <c r="F6" s="48"/>
    </row>
    <row r="7" spans="1:6" ht="15" x14ac:dyDescent="0.2">
      <c r="A7" s="49" t="s">
        <v>79</v>
      </c>
      <c r="B7" s="50"/>
      <c r="C7" s="64"/>
      <c r="D7" s="64" t="s">
        <v>83</v>
      </c>
      <c r="E7" s="64"/>
      <c r="F7" s="64"/>
    </row>
    <row r="8" spans="1:6" ht="6.75" customHeight="1" x14ac:dyDescent="0.2">
      <c r="A8" s="72"/>
      <c r="B8" s="72"/>
      <c r="C8" s="72"/>
      <c r="D8" s="72"/>
      <c r="E8" s="72"/>
      <c r="F8" s="72"/>
    </row>
    <row r="9" spans="1:6" s="2" customFormat="1" ht="15" x14ac:dyDescent="0.2">
      <c r="A9" s="51" t="s">
        <v>16</v>
      </c>
      <c r="B9" s="52" t="s">
        <v>15</v>
      </c>
      <c r="C9" s="53" t="s">
        <v>14</v>
      </c>
      <c r="D9" s="54" t="s">
        <v>13</v>
      </c>
      <c r="E9" s="58" t="s">
        <v>25</v>
      </c>
      <c r="F9" s="54" t="s">
        <v>12</v>
      </c>
    </row>
    <row r="10" spans="1:6" s="2" customFormat="1" ht="15" x14ac:dyDescent="0.2">
      <c r="A10" s="14" t="s">
        <v>11</v>
      </c>
      <c r="B10" s="23" t="s">
        <v>10</v>
      </c>
      <c r="C10" s="15"/>
      <c r="D10" s="22"/>
      <c r="E10" s="22"/>
      <c r="F10" s="19"/>
    </row>
    <row r="11" spans="1:6" s="2" customFormat="1" ht="15" x14ac:dyDescent="0.2">
      <c r="A11" s="1" t="s">
        <v>9</v>
      </c>
      <c r="B11" s="5" t="s">
        <v>8</v>
      </c>
      <c r="C11" s="6" t="s">
        <v>24</v>
      </c>
      <c r="D11" s="16">
        <v>6</v>
      </c>
      <c r="E11" s="16"/>
      <c r="F11" s="12"/>
    </row>
    <row r="12" spans="1:6" s="2" customFormat="1" ht="32.25" customHeight="1" x14ac:dyDescent="0.2">
      <c r="A12" s="1" t="s">
        <v>7</v>
      </c>
      <c r="B12" s="5" t="s">
        <v>6</v>
      </c>
      <c r="C12" s="6" t="s">
        <v>26</v>
      </c>
      <c r="D12" s="16">
        <v>54</v>
      </c>
      <c r="E12" s="16"/>
      <c r="F12" s="12"/>
    </row>
    <row r="13" spans="1:6" s="2" customFormat="1" ht="15.75" customHeight="1" x14ac:dyDescent="0.2">
      <c r="A13" s="1" t="s">
        <v>5</v>
      </c>
      <c r="B13" s="5" t="s">
        <v>28</v>
      </c>
      <c r="C13" s="6" t="s">
        <v>29</v>
      </c>
      <c r="D13" s="16">
        <v>9</v>
      </c>
      <c r="E13" s="16"/>
      <c r="F13" s="12"/>
    </row>
    <row r="14" spans="1:6" s="2" customFormat="1" ht="15" x14ac:dyDescent="0.2">
      <c r="A14" s="1"/>
      <c r="B14" s="55" t="s">
        <v>17</v>
      </c>
      <c r="C14" s="6"/>
      <c r="D14" s="16"/>
      <c r="E14" s="16"/>
      <c r="F14" s="19">
        <f>SUM(F11:F13)</f>
        <v>0</v>
      </c>
    </row>
    <row r="15" spans="1:6" s="2" customFormat="1" ht="15" x14ac:dyDescent="0.2">
      <c r="A15" s="1"/>
      <c r="B15" s="7"/>
      <c r="C15" s="6"/>
      <c r="D15" s="16"/>
      <c r="E15" s="16"/>
      <c r="F15" s="17"/>
    </row>
    <row r="16" spans="1:6" ht="15" x14ac:dyDescent="0.2">
      <c r="A16" s="14" t="s">
        <v>4</v>
      </c>
      <c r="B16" s="23" t="s">
        <v>1</v>
      </c>
      <c r="C16" s="15" t="s">
        <v>0</v>
      </c>
      <c r="D16" s="22"/>
      <c r="E16" s="22"/>
      <c r="F16" s="19"/>
    </row>
    <row r="17" spans="1:6" ht="15" x14ac:dyDescent="0.2">
      <c r="A17" s="8" t="s">
        <v>30</v>
      </c>
      <c r="B17" s="24" t="s">
        <v>31</v>
      </c>
      <c r="C17" s="9"/>
      <c r="D17" s="21"/>
      <c r="E17" s="21"/>
      <c r="F17" s="17"/>
    </row>
    <row r="18" spans="1:6" ht="42.75" x14ac:dyDescent="0.2">
      <c r="A18" s="1" t="s">
        <v>32</v>
      </c>
      <c r="B18" s="5" t="s">
        <v>34</v>
      </c>
      <c r="C18" s="6" t="s">
        <v>24</v>
      </c>
      <c r="D18" s="16">
        <v>5108.93</v>
      </c>
      <c r="E18" s="16"/>
      <c r="F18" s="12">
        <f t="shared" ref="F18:F19" si="0">ROUND(D18*E18,2)</f>
        <v>0</v>
      </c>
    </row>
    <row r="19" spans="1:6" ht="28.5" x14ac:dyDescent="0.2">
      <c r="A19" s="1" t="s">
        <v>33</v>
      </c>
      <c r="B19" s="5" t="s">
        <v>57</v>
      </c>
      <c r="C19" s="6" t="s">
        <v>27</v>
      </c>
      <c r="D19" s="16">
        <v>415.1</v>
      </c>
      <c r="E19" s="16"/>
      <c r="F19" s="12">
        <f t="shared" si="0"/>
        <v>0</v>
      </c>
    </row>
    <row r="20" spans="1:6" ht="15" x14ac:dyDescent="0.2">
      <c r="A20" s="1"/>
      <c r="B20" s="55" t="s">
        <v>20</v>
      </c>
      <c r="C20" s="6"/>
      <c r="D20" s="16"/>
      <c r="E20" s="16"/>
      <c r="F20" s="19">
        <f>SUM(F18:F19)</f>
        <v>0</v>
      </c>
    </row>
    <row r="21" spans="1:6" x14ac:dyDescent="0.2">
      <c r="A21" s="1"/>
      <c r="B21" s="5"/>
      <c r="C21" s="6"/>
      <c r="D21" s="16"/>
      <c r="E21" s="16"/>
      <c r="F21" s="12"/>
    </row>
    <row r="22" spans="1:6" ht="15" x14ac:dyDescent="0.2">
      <c r="A22" s="14" t="s">
        <v>3</v>
      </c>
      <c r="B22" s="23" t="s">
        <v>36</v>
      </c>
      <c r="C22" s="15" t="s">
        <v>0</v>
      </c>
      <c r="D22" s="22"/>
      <c r="E22" s="22"/>
      <c r="F22" s="19"/>
    </row>
    <row r="23" spans="1:6" x14ac:dyDescent="0.2">
      <c r="A23" s="1" t="s">
        <v>2</v>
      </c>
      <c r="B23" s="5" t="s">
        <v>37</v>
      </c>
      <c r="C23" s="6"/>
      <c r="D23" s="16"/>
      <c r="E23" s="16"/>
      <c r="F23" s="12"/>
    </row>
    <row r="24" spans="1:6" x14ac:dyDescent="0.2">
      <c r="A24" s="1" t="s">
        <v>47</v>
      </c>
      <c r="B24" s="5" t="s">
        <v>41</v>
      </c>
      <c r="C24" s="6" t="s">
        <v>27</v>
      </c>
      <c r="D24" s="16">
        <v>510.89</v>
      </c>
      <c r="E24" s="16"/>
      <c r="F24" s="12">
        <f>ROUND(D24*E24,2)</f>
        <v>0</v>
      </c>
    </row>
    <row r="25" spans="1:6" ht="28.5" x14ac:dyDescent="0.2">
      <c r="A25" s="1" t="s">
        <v>48</v>
      </c>
      <c r="B25" s="5" t="s">
        <v>42</v>
      </c>
      <c r="C25" s="6" t="s">
        <v>27</v>
      </c>
      <c r="D25" s="16">
        <v>638.61</v>
      </c>
      <c r="E25" s="16"/>
      <c r="F25" s="12">
        <f>ROUND(D25*E25,2)</f>
        <v>0</v>
      </c>
    </row>
    <row r="26" spans="1:6" ht="28.5" x14ac:dyDescent="0.2">
      <c r="A26" s="1" t="s">
        <v>49</v>
      </c>
      <c r="B26" s="5" t="s">
        <v>43</v>
      </c>
      <c r="C26" s="6" t="s">
        <v>27</v>
      </c>
      <c r="D26" s="16">
        <v>510.89</v>
      </c>
      <c r="E26" s="16"/>
      <c r="F26" s="12">
        <f>ROUND(D26*E26,2)</f>
        <v>0</v>
      </c>
    </row>
    <row r="27" spans="1:6" ht="28.5" x14ac:dyDescent="0.2">
      <c r="A27" s="1" t="s">
        <v>50</v>
      </c>
      <c r="B27" s="5" t="s">
        <v>45</v>
      </c>
      <c r="C27" s="6" t="s">
        <v>24</v>
      </c>
      <c r="D27" s="16">
        <v>5108.93</v>
      </c>
      <c r="E27" s="16"/>
      <c r="F27" s="12">
        <f t="shared" ref="F27" si="1">ROUND(D27*E27,2)</f>
        <v>0</v>
      </c>
    </row>
    <row r="28" spans="1:6" x14ac:dyDescent="0.2">
      <c r="A28" s="1" t="s">
        <v>46</v>
      </c>
      <c r="B28" s="5" t="s">
        <v>40</v>
      </c>
      <c r="C28" s="6"/>
      <c r="D28" s="16"/>
      <c r="E28" s="16"/>
      <c r="F28" s="12"/>
    </row>
    <row r="29" spans="1:6" ht="42.75" x14ac:dyDescent="0.2">
      <c r="A29" s="1" t="s">
        <v>51</v>
      </c>
      <c r="B29" s="5" t="s">
        <v>38</v>
      </c>
      <c r="C29" s="6" t="s">
        <v>24</v>
      </c>
      <c r="D29" s="16">
        <v>4342.59</v>
      </c>
      <c r="E29" s="16"/>
      <c r="F29" s="12">
        <f t="shared" ref="F29:F30" si="2">ROUND(D29*E29,2)</f>
        <v>0</v>
      </c>
    </row>
    <row r="30" spans="1:6" ht="48" customHeight="1" x14ac:dyDescent="0.2">
      <c r="A30" s="1" t="s">
        <v>52</v>
      </c>
      <c r="B30" s="5" t="s">
        <v>39</v>
      </c>
      <c r="C30" s="6" t="s">
        <v>24</v>
      </c>
      <c r="D30" s="16">
        <v>766.34</v>
      </c>
      <c r="E30" s="16"/>
      <c r="F30" s="12">
        <f t="shared" si="2"/>
        <v>0</v>
      </c>
    </row>
    <row r="31" spans="1:6" ht="15" x14ac:dyDescent="0.2">
      <c r="A31" s="1"/>
      <c r="B31" s="55" t="s">
        <v>21</v>
      </c>
      <c r="C31" s="6"/>
      <c r="D31" s="16"/>
      <c r="E31" s="16"/>
      <c r="F31" s="19">
        <f>SUM(F23:F30)</f>
        <v>0</v>
      </c>
    </row>
    <row r="32" spans="1:6" s="4" customFormat="1" ht="15" x14ac:dyDescent="0.2">
      <c r="A32" s="1"/>
      <c r="B32" s="13"/>
      <c r="C32" s="6"/>
      <c r="D32" s="16"/>
      <c r="E32" s="12"/>
      <c r="F32" s="17"/>
    </row>
    <row r="33" spans="1:6" s="4" customFormat="1" ht="15" x14ac:dyDescent="0.2">
      <c r="A33" s="14" t="s">
        <v>53</v>
      </c>
      <c r="B33" s="23" t="s">
        <v>35</v>
      </c>
      <c r="C33" s="15" t="s">
        <v>0</v>
      </c>
      <c r="D33" s="22"/>
      <c r="E33" s="22"/>
      <c r="F33" s="19"/>
    </row>
    <row r="34" spans="1:6" s="4" customFormat="1" x14ac:dyDescent="0.2">
      <c r="A34" s="1" t="s">
        <v>54</v>
      </c>
      <c r="B34" s="5" t="s">
        <v>44</v>
      </c>
      <c r="C34" s="6" t="s">
        <v>24</v>
      </c>
      <c r="D34" s="16">
        <v>152.41</v>
      </c>
      <c r="E34" s="16"/>
      <c r="F34" s="12">
        <f>ROUND(D34*E34,2)</f>
        <v>0</v>
      </c>
    </row>
    <row r="35" spans="1:6" s="4" customFormat="1" ht="15" x14ac:dyDescent="0.2">
      <c r="A35" s="1"/>
      <c r="B35" s="55" t="s">
        <v>55</v>
      </c>
      <c r="C35" s="6"/>
      <c r="D35" s="16"/>
      <c r="E35" s="16"/>
      <c r="F35" s="19">
        <f>SUM(F34:F34)</f>
        <v>0</v>
      </c>
    </row>
    <row r="36" spans="1:6" s="4" customFormat="1" ht="15" x14ac:dyDescent="0.2">
      <c r="A36" s="1"/>
      <c r="B36" s="55"/>
      <c r="C36" s="6"/>
      <c r="D36" s="16"/>
      <c r="E36" s="16"/>
      <c r="F36" s="17"/>
    </row>
    <row r="37" spans="1:6" s="4" customFormat="1" ht="15" x14ac:dyDescent="0.2">
      <c r="A37" s="14" t="s">
        <v>60</v>
      </c>
      <c r="B37" s="23" t="s">
        <v>61</v>
      </c>
      <c r="C37" s="15" t="s">
        <v>0</v>
      </c>
      <c r="D37" s="22"/>
      <c r="E37" s="22"/>
      <c r="F37" s="19"/>
    </row>
    <row r="38" spans="1:6" s="4" customFormat="1" ht="28.5" x14ac:dyDescent="0.2">
      <c r="A38" s="1" t="s">
        <v>65</v>
      </c>
      <c r="B38" s="5" t="s">
        <v>76</v>
      </c>
      <c r="C38" s="6" t="s">
        <v>24</v>
      </c>
      <c r="D38" s="16">
        <v>73.8</v>
      </c>
      <c r="E38" s="16"/>
      <c r="F38" s="12">
        <f>ROUND(D38*E38,2)</f>
        <v>0</v>
      </c>
    </row>
    <row r="39" spans="1:6" s="4" customFormat="1" x14ac:dyDescent="0.2">
      <c r="A39" s="1" t="s">
        <v>66</v>
      </c>
      <c r="B39" s="61" t="s">
        <v>71</v>
      </c>
      <c r="C39" s="6" t="s">
        <v>24</v>
      </c>
      <c r="D39" s="16">
        <v>169.34</v>
      </c>
      <c r="E39" s="16"/>
      <c r="F39" s="12">
        <f>ROUND(D39*E39,2)</f>
        <v>0</v>
      </c>
    </row>
    <row r="40" spans="1:6" s="4" customFormat="1" ht="42.75" x14ac:dyDescent="0.2">
      <c r="A40" s="1" t="s">
        <v>67</v>
      </c>
      <c r="B40" s="5" t="s">
        <v>77</v>
      </c>
      <c r="C40" s="6" t="s">
        <v>27</v>
      </c>
      <c r="D40" s="16">
        <v>13.63</v>
      </c>
      <c r="E40" s="16"/>
      <c r="F40" s="12">
        <f>ROUND(D40*E40,2)</f>
        <v>0</v>
      </c>
    </row>
    <row r="41" spans="1:6" s="4" customFormat="1" ht="28.5" x14ac:dyDescent="0.2">
      <c r="A41" s="1" t="s">
        <v>68</v>
      </c>
      <c r="B41" s="5" t="s">
        <v>45</v>
      </c>
      <c r="C41" s="6" t="s">
        <v>24</v>
      </c>
      <c r="D41" s="16">
        <v>243.14</v>
      </c>
      <c r="E41" s="16"/>
      <c r="F41" s="12">
        <f>ROUND(D41*E41,2)</f>
        <v>0</v>
      </c>
    </row>
    <row r="42" spans="1:6" s="4" customFormat="1" x14ac:dyDescent="0.2">
      <c r="A42" s="1" t="s">
        <v>70</v>
      </c>
      <c r="B42" s="61" t="s">
        <v>62</v>
      </c>
      <c r="C42" s="6" t="s">
        <v>27</v>
      </c>
      <c r="D42" s="16">
        <v>7.29</v>
      </c>
      <c r="E42" s="16"/>
      <c r="F42" s="12">
        <f t="shared" ref="F42:F45" si="3">ROUND(D42*E42,2)</f>
        <v>0</v>
      </c>
    </row>
    <row r="43" spans="1:6" s="4" customFormat="1" ht="28.5" x14ac:dyDescent="0.2">
      <c r="A43" s="1" t="s">
        <v>73</v>
      </c>
      <c r="B43" s="7" t="s">
        <v>63</v>
      </c>
      <c r="C43" s="6" t="s">
        <v>27</v>
      </c>
      <c r="D43" s="16">
        <v>17.02</v>
      </c>
      <c r="E43" s="16"/>
      <c r="F43" s="12">
        <f t="shared" si="3"/>
        <v>0</v>
      </c>
    </row>
    <row r="44" spans="1:6" s="4" customFormat="1" ht="28.5" x14ac:dyDescent="0.2">
      <c r="A44" s="1" t="s">
        <v>74</v>
      </c>
      <c r="B44" s="7" t="s">
        <v>64</v>
      </c>
      <c r="C44" s="6" t="s">
        <v>27</v>
      </c>
      <c r="D44" s="16">
        <v>17.02</v>
      </c>
      <c r="E44" s="16"/>
      <c r="F44" s="12">
        <f t="shared" si="3"/>
        <v>0</v>
      </c>
    </row>
    <row r="45" spans="1:6" s="4" customFormat="1" ht="28.5" x14ac:dyDescent="0.2">
      <c r="A45" s="1" t="s">
        <v>75</v>
      </c>
      <c r="B45" s="7" t="s">
        <v>69</v>
      </c>
      <c r="C45" s="6" t="s">
        <v>24</v>
      </c>
      <c r="D45" s="16">
        <v>32.68</v>
      </c>
      <c r="E45" s="16"/>
      <c r="F45" s="12">
        <f t="shared" si="3"/>
        <v>0</v>
      </c>
    </row>
    <row r="46" spans="1:6" s="4" customFormat="1" ht="15" x14ac:dyDescent="0.2">
      <c r="A46" s="1"/>
      <c r="B46" s="55" t="s">
        <v>72</v>
      </c>
      <c r="C46" s="6"/>
      <c r="D46" s="16"/>
      <c r="E46" s="16"/>
      <c r="F46" s="19">
        <f>SUM(F38:F45)</f>
        <v>0</v>
      </c>
    </row>
    <row r="47" spans="1:6" x14ac:dyDescent="0.2">
      <c r="A47" s="1"/>
      <c r="B47" s="5"/>
      <c r="C47" s="6"/>
      <c r="D47" s="16"/>
      <c r="E47" s="16"/>
      <c r="F47" s="12"/>
    </row>
    <row r="48" spans="1:6" ht="15" x14ac:dyDescent="0.2">
      <c r="A48" s="27"/>
      <c r="B48" s="28" t="s">
        <v>22</v>
      </c>
      <c r="C48" s="29"/>
      <c r="D48" s="30"/>
      <c r="E48" s="59"/>
      <c r="F48" s="31">
        <f>SUM(F10:F46)/2</f>
        <v>0</v>
      </c>
    </row>
    <row r="49" spans="1:6" ht="15" x14ac:dyDescent="0.2">
      <c r="A49" s="25"/>
      <c r="B49" s="32" t="s">
        <v>18</v>
      </c>
      <c r="C49" s="26"/>
      <c r="D49" s="26"/>
      <c r="E49" s="66" t="s">
        <v>80</v>
      </c>
      <c r="F49" s="33">
        <f>ROUND(F48*0.2406,2)</f>
        <v>0</v>
      </c>
    </row>
    <row r="50" spans="1:6" ht="15" x14ac:dyDescent="0.2">
      <c r="A50" s="34"/>
      <c r="B50" s="35" t="s">
        <v>19</v>
      </c>
      <c r="C50" s="36"/>
      <c r="D50" s="37"/>
      <c r="E50" s="60"/>
      <c r="F50" s="38">
        <f>SUM(F48:F49)</f>
        <v>0</v>
      </c>
    </row>
    <row r="51" spans="1:6" x14ac:dyDescent="0.2">
      <c r="A51" s="75" t="s">
        <v>82</v>
      </c>
      <c r="B51" s="76"/>
      <c r="C51" s="76"/>
      <c r="D51" s="76"/>
      <c r="E51" s="76"/>
      <c r="F51" s="79"/>
    </row>
    <row r="52" spans="1:6" x14ac:dyDescent="0.2">
      <c r="A52" s="67"/>
      <c r="B52" s="68"/>
      <c r="C52" s="68"/>
      <c r="D52" s="68"/>
      <c r="E52" s="68"/>
      <c r="F52" s="80"/>
    </row>
    <row r="53" spans="1:6" x14ac:dyDescent="0.2">
      <c r="A53" s="67"/>
      <c r="B53" s="68"/>
      <c r="C53" s="68"/>
      <c r="D53" s="68"/>
      <c r="E53" s="68"/>
      <c r="F53" s="80"/>
    </row>
    <row r="54" spans="1:6" x14ac:dyDescent="0.2">
      <c r="A54" s="67"/>
      <c r="B54" s="68"/>
      <c r="C54" s="68"/>
      <c r="D54" s="68"/>
      <c r="E54" s="68"/>
      <c r="F54" s="80"/>
    </row>
    <row r="55" spans="1:6" x14ac:dyDescent="0.2">
      <c r="A55" s="77"/>
      <c r="B55" s="78"/>
      <c r="C55" s="78"/>
      <c r="D55" s="78"/>
      <c r="E55" s="78"/>
      <c r="F55" s="81"/>
    </row>
  </sheetData>
  <mergeCells count="5">
    <mergeCell ref="A1:F1"/>
    <mergeCell ref="D3:F3"/>
    <mergeCell ref="A8:F8"/>
    <mergeCell ref="A5:F5"/>
    <mergeCell ref="A51:F55"/>
  </mergeCells>
  <printOptions horizontalCentered="1" gridLines="1"/>
  <pageMargins left="0.19685039370078741" right="0.19685039370078741" top="1.5354330708661419" bottom="0.39370078740157483" header="0.11811023622047245" footer="0.15748031496062992"/>
  <pageSetup paperSize="9" scale="65" orientation="portrait" r:id="rId1"/>
  <headerFooter scaleWithDoc="0" alignWithMargins="0">
    <oddHeader>&amp;C
&amp;22TIMBRE EMPRESA</oddHeader>
    <oddFooter>&amp;RPágina &amp;P 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 CUSTO nov 2015</vt:lpstr>
      <vt:lpstr>'PLANILHA CUSTO nov 2015'!Area_de_impressao</vt:lpstr>
      <vt:lpstr>'PLANILHA CUSTO nov 2015'!Titulos_de_impressao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ATO</dc:creator>
  <cp:lastModifiedBy>Ato-engenharia01</cp:lastModifiedBy>
  <cp:lastPrinted>2016-06-01T20:09:17Z</cp:lastPrinted>
  <dcterms:created xsi:type="dcterms:W3CDTF">2013-11-05T10:31:33Z</dcterms:created>
  <dcterms:modified xsi:type="dcterms:W3CDTF">2016-06-01T20:09:36Z</dcterms:modified>
</cp:coreProperties>
</file>