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95" windowWidth="19320" windowHeight="7575" activeTab="1"/>
  </bookViews>
  <sheets>
    <sheet name="ANEXO 15 - PLANILHA CUSTO" sheetId="1" r:id="rId1"/>
    <sheet name="CRONOGRAMA " sheetId="3" r:id="rId2"/>
  </sheets>
  <definedNames>
    <definedName name="_xlnm.Print_Titles" localSheetId="0">'ANEXO 15 - PLANILHA CUSTO'!$1:$6</definedName>
  </definedNames>
  <calcPr calcId="124519"/>
</workbook>
</file>

<file path=xl/calcChain.xml><?xml version="1.0" encoding="utf-8"?>
<calcChain xmlns="http://schemas.openxmlformats.org/spreadsheetml/2006/main">
  <c r="G3" i="1"/>
  <c r="H11" l="1"/>
  <c r="H8"/>
  <c r="F12" l="1"/>
  <c r="F13" s="1"/>
  <c r="H14" l="1"/>
  <c r="H13"/>
  <c r="H12"/>
  <c r="H15" l="1"/>
  <c r="B11" i="3" l="1"/>
  <c r="B9"/>
  <c r="M20"/>
  <c r="L20"/>
  <c r="K20"/>
  <c r="J20"/>
  <c r="I20"/>
  <c r="H20"/>
  <c r="C20"/>
  <c r="H9" i="1" l="1"/>
  <c r="H17" l="1"/>
  <c r="H18" s="1"/>
  <c r="I19" i="3" l="1"/>
  <c r="H19"/>
  <c r="J19"/>
  <c r="K19"/>
  <c r="M19"/>
  <c r="L19"/>
  <c r="H22" l="1"/>
  <c r="I22" s="1"/>
  <c r="J22" s="1"/>
  <c r="K22" s="1"/>
  <c r="L22" s="1"/>
  <c r="M22" s="1"/>
  <c r="H21"/>
  <c r="I21" s="1"/>
  <c r="J21" s="1"/>
  <c r="K21" s="1"/>
  <c r="L21" s="1"/>
  <c r="M21" s="1"/>
</calcChain>
</file>

<file path=xl/sharedStrings.xml><?xml version="1.0" encoding="utf-8"?>
<sst xmlns="http://schemas.openxmlformats.org/spreadsheetml/2006/main" count="91" uniqueCount="72">
  <si>
    <t>SERVIÇOS PRELIMINARES</t>
  </si>
  <si>
    <t>2</t>
  </si>
  <si>
    <t>1.1</t>
  </si>
  <si>
    <t>1</t>
  </si>
  <si>
    <t>TOTAL</t>
  </si>
  <si>
    <t>QUANT.</t>
  </si>
  <si>
    <t>UNID.</t>
  </si>
  <si>
    <t>ITEM</t>
  </si>
  <si>
    <t>m2</t>
  </si>
  <si>
    <t>m3</t>
  </si>
  <si>
    <t>RECAPEAMENTO</t>
  </si>
  <si>
    <t xml:space="preserve">CONVÊNIO </t>
  </si>
  <si>
    <t>PRAZO DE EXECUÇÃO DA OBRA: 06 MESES</t>
  </si>
  <si>
    <t xml:space="preserve">Subitens </t>
  </si>
  <si>
    <t>02.08.02</t>
  </si>
  <si>
    <t>Imprimação betuminosa ligante</t>
  </si>
  <si>
    <t>54.03.230</t>
  </si>
  <si>
    <t>54.03.210</t>
  </si>
  <si>
    <t>Camada de rolamento em concreto betuminoso usinado quente - CBUQ</t>
  </si>
  <si>
    <t>54.01.410</t>
  </si>
  <si>
    <t>Varrição de pavimento para recapeamento</t>
  </si>
  <si>
    <t>2.1</t>
  </si>
  <si>
    <t>2.2</t>
  </si>
  <si>
    <t>2.3</t>
  </si>
  <si>
    <t xml:space="preserve">Placa de identificação para obra </t>
  </si>
  <si>
    <t>BASE  SERVIÇOS</t>
  </si>
  <si>
    <t>CÓDIGO SERVIÇOS</t>
  </si>
  <si>
    <t>DESCRIÇÃO DOS SERVIÇOS</t>
  </si>
  <si>
    <t>VALOR TOTAL     R$</t>
  </si>
  <si>
    <t>P. U.  R$      S/BDI</t>
  </si>
  <si>
    <t xml:space="preserve">  SINAPI 15/07/17                                                      DATA: 21/07/2017</t>
  </si>
  <si>
    <t>ÁREA DE RECAPEMANTO:  37.872,54m2</t>
  </si>
  <si>
    <t>MÊS</t>
  </si>
  <si>
    <t>A EXECUTADO</t>
  </si>
  <si>
    <t>MÊS 1</t>
  </si>
  <si>
    <t>MÊS 2</t>
  </si>
  <si>
    <t>MÊS 3</t>
  </si>
  <si>
    <t>MÊS 7</t>
  </si>
  <si>
    <t>MÊS 8</t>
  </si>
  <si>
    <t>MÊS 9</t>
  </si>
  <si>
    <t>MÊS 10</t>
  </si>
  <si>
    <t>MÊS 11</t>
  </si>
  <si>
    <t>MÊS 12</t>
  </si>
  <si>
    <t>SERVIÇOS</t>
  </si>
  <si>
    <t xml:space="preserve">  % / R$</t>
  </si>
  <si>
    <t>1              30</t>
  </si>
  <si>
    <t>1.0</t>
  </si>
  <si>
    <t>2.0</t>
  </si>
  <si>
    <t>TOTAL  (R$)</t>
  </si>
  <si>
    <t>TOTAL ACUMULADO DOS SERVIÇOS (R$)</t>
  </si>
  <si>
    <t>CPOS 171</t>
  </si>
  <si>
    <t>2.4</t>
  </si>
  <si>
    <t>54.03.221</t>
  </si>
  <si>
    <t>Restauração de pavimento asfáltico c/concreto betuminoso usinado quente - CBUQ</t>
  </si>
  <si>
    <t>R$</t>
  </si>
  <si>
    <t>DEMANDA:   - CASA CIVIL</t>
  </si>
  <si>
    <t xml:space="preserve">INFRAESTRUTURA URBANA - RECAPEAMENTO ASFÁLTICO </t>
  </si>
  <si>
    <t>BASE: CPOS Nº 172 - 16/03/2018</t>
  </si>
  <si>
    <t xml:space="preserve">ÁREA RECAPEAMENTO:  </t>
  </si>
  <si>
    <t>PRAZO DE EXECUÇÃO DA OBRA: 03 MESES</t>
  </si>
  <si>
    <t>OBJETO: INFRAESTRUTURA URBANA - RECAPEAMENTO ASFÁLTICO</t>
  </si>
  <si>
    <t>ÁREA RECAPEAMENTO:  28.949,43m2</t>
  </si>
  <si>
    <t xml:space="preserve">LOCAL: RUAS URBANAS -  BAIRROS BARRA FUNDA </t>
  </si>
  <si>
    <t>LOCAL: RUAS URBANAS - JbAIRROS BARRA FUNDA</t>
  </si>
  <si>
    <t>BASE: CPOS Nº 172 - 16/03/2018  -  DATA: 27/04/2018</t>
  </si>
  <si>
    <t>PRAZO DE EXECUÇÃO : 03 MESES</t>
  </si>
  <si>
    <t>TOTAL COM BDI - 22,04%</t>
  </si>
  <si>
    <t>Assinatura do responsável pela empresa</t>
  </si>
  <si>
    <t>DEMANDA:   -  CASA CIVIL</t>
  </si>
  <si>
    <t>Local e data</t>
  </si>
  <si>
    <t>C</t>
  </si>
  <si>
    <t>%</t>
  </si>
</sst>
</file>

<file path=xl/styles.xml><?xml version="1.0" encoding="utf-8"?>
<styleSheet xmlns="http://schemas.openxmlformats.org/spreadsheetml/2006/main">
  <numFmts count="5">
    <numFmt numFmtId="44" formatCode="_-&quot;R$&quot;* #,##0.00_-;\-&quot;R$&quot;* #,##0.00_-;_-&quot;R$&quot;* &quot;-&quot;??_-;_-@_-"/>
    <numFmt numFmtId="164" formatCode="&quot;R$&quot;\ #,##0;[Red]\-&quot;R$&quot;\ #,##0"/>
    <numFmt numFmtId="165" formatCode="_(* #,##0.00_);_(* \(#,##0.00\);_(* &quot;-&quot;??_);_(@_)"/>
    <numFmt numFmtId="166" formatCode="&quot;R$&quot;#,##0.00"/>
    <numFmt numFmtId="167" formatCode="_(* #,##0_);_(* \(#,##0\);_(* &quot;-&quot;??_);_(@_)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i/>
      <sz val="22"/>
      <name val="Phyllis"/>
    </font>
    <font>
      <i/>
      <sz val="18"/>
      <name val="Times New Roman"/>
      <family val="1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7" fillId="0" borderId="0"/>
  </cellStyleXfs>
  <cellXfs count="145">
    <xf numFmtId="0" fontId="0" fillId="0" borderId="0" xfId="0"/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5" fontId="4" fillId="0" borderId="0" xfId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 vertical="center"/>
    </xf>
    <xf numFmtId="165" fontId="4" fillId="0" borderId="0" xfId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4" borderId="8" xfId="0" applyFont="1" applyFill="1" applyBorder="1" applyAlignment="1" applyProtection="1">
      <alignment vertical="center"/>
      <protection locked="0"/>
    </xf>
    <xf numFmtId="0" fontId="5" fillId="4" borderId="4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5" xfId="0" applyFont="1" applyFill="1" applyBorder="1" applyAlignment="1">
      <alignment vertical="center"/>
    </xf>
    <xf numFmtId="4" fontId="5" fillId="4" borderId="5" xfId="0" applyNumberFormat="1" applyFont="1" applyFill="1" applyBorder="1" applyAlignment="1" applyProtection="1">
      <alignment vertical="center"/>
      <protection locked="0"/>
    </xf>
    <xf numFmtId="4" fontId="5" fillId="4" borderId="0" xfId="0" applyNumberFormat="1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/>
    </xf>
    <xf numFmtId="0" fontId="5" fillId="4" borderId="6" xfId="0" applyFont="1" applyFill="1" applyBorder="1" applyAlignment="1" applyProtection="1">
      <alignment vertical="center"/>
      <protection locked="0"/>
    </xf>
    <xf numFmtId="0" fontId="5" fillId="4" borderId="7" xfId="0" applyFont="1" applyFill="1" applyBorder="1" applyAlignment="1" applyProtection="1">
      <alignment vertical="center"/>
      <protection locked="0"/>
    </xf>
    <xf numFmtId="49" fontId="5" fillId="4" borderId="7" xfId="0" applyNumberFormat="1" applyFont="1" applyFill="1" applyBorder="1" applyAlignment="1">
      <alignment horizontal="left" vertical="center"/>
    </xf>
    <xf numFmtId="0" fontId="0" fillId="0" borderId="0" xfId="0" applyBorder="1"/>
    <xf numFmtId="49" fontId="8" fillId="3" borderId="0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4" fontId="8" fillId="3" borderId="0" xfId="0" applyNumberFormat="1" applyFont="1" applyFill="1" applyBorder="1" applyAlignment="1" applyProtection="1">
      <alignment horizontal="right" vertical="center"/>
      <protection locked="0"/>
    </xf>
    <xf numFmtId="4" fontId="8" fillId="3" borderId="0" xfId="0" applyNumberFormat="1" applyFont="1" applyFill="1" applyBorder="1" applyAlignment="1" applyProtection="1">
      <alignment vertical="center"/>
      <protection locked="0"/>
    </xf>
    <xf numFmtId="4" fontId="8" fillId="3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165" fontId="3" fillId="0" borderId="0" xfId="1" applyFont="1" applyFill="1" applyBorder="1" applyAlignment="1" applyProtection="1">
      <alignment horizontal="right" vertical="center"/>
      <protection locked="0"/>
    </xf>
    <xf numFmtId="165" fontId="3" fillId="0" borderId="0" xfId="1" applyFont="1" applyFill="1" applyBorder="1" applyAlignment="1" applyProtection="1">
      <alignment vertical="center"/>
      <protection locked="0"/>
    </xf>
    <xf numFmtId="165" fontId="8" fillId="0" borderId="0" xfId="1" applyFont="1" applyFill="1" applyBorder="1" applyAlignment="1" applyProtection="1">
      <alignment horizontal="right" vertical="center"/>
      <protection locked="0"/>
    </xf>
    <xf numFmtId="165" fontId="8" fillId="0" borderId="0" xfId="1" applyFont="1" applyFill="1" applyBorder="1" applyAlignment="1" applyProtection="1">
      <alignment vertical="center"/>
      <protection locked="0"/>
    </xf>
    <xf numFmtId="165" fontId="8" fillId="0" borderId="0" xfId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65" fontId="3" fillId="0" borderId="3" xfId="1" applyFont="1" applyFill="1" applyBorder="1" applyAlignment="1" applyProtection="1">
      <alignment vertical="center"/>
      <protection locked="0"/>
    </xf>
    <xf numFmtId="165" fontId="8" fillId="0" borderId="9" xfId="1" applyFont="1" applyFill="1" applyBorder="1" applyAlignment="1">
      <alignment horizontal="right" vertical="center"/>
    </xf>
    <xf numFmtId="165" fontId="3" fillId="5" borderId="3" xfId="1" applyFont="1" applyFill="1" applyBorder="1" applyAlignment="1" applyProtection="1">
      <alignment vertical="center"/>
      <protection locked="0"/>
    </xf>
    <xf numFmtId="165" fontId="8" fillId="5" borderId="9" xfId="1" applyFont="1" applyFill="1" applyBorder="1" applyAlignment="1">
      <alignment horizontal="right" vertical="center"/>
    </xf>
    <xf numFmtId="165" fontId="3" fillId="5" borderId="2" xfId="1" applyFont="1" applyFill="1" applyBorder="1" applyAlignment="1" applyProtection="1">
      <alignment horizontal="left" vertical="center"/>
      <protection locked="0"/>
    </xf>
    <xf numFmtId="165" fontId="3" fillId="0" borderId="2" xfId="1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0" fontId="11" fillId="0" borderId="0" xfId="0" applyFont="1"/>
    <xf numFmtId="0" fontId="7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vertical="center" wrapText="1"/>
    </xf>
    <xf numFmtId="166" fontId="11" fillId="0" borderId="0" xfId="0" applyNumberFormat="1" applyFont="1" applyAlignment="1">
      <alignment vertical="center"/>
    </xf>
    <xf numFmtId="0" fontId="8" fillId="7" borderId="8" xfId="0" applyFont="1" applyFill="1" applyBorder="1" applyAlignment="1">
      <alignment vertical="center"/>
    </xf>
    <xf numFmtId="0" fontId="8" fillId="7" borderId="11" xfId="0" applyFont="1" applyFill="1" applyBorder="1" applyAlignment="1">
      <alignment horizontal="right" vertical="center"/>
    </xf>
    <xf numFmtId="166" fontId="8" fillId="7" borderId="12" xfId="0" applyNumberFormat="1" applyFont="1" applyFill="1" applyBorder="1" applyAlignment="1">
      <alignment horizontal="center" vertical="center"/>
    </xf>
    <xf numFmtId="0" fontId="8" fillId="7" borderId="6" xfId="0" applyFont="1" applyFill="1" applyBorder="1" applyAlignment="1">
      <alignment vertical="center"/>
    </xf>
    <xf numFmtId="0" fontId="8" fillId="7" borderId="10" xfId="0" applyFont="1" applyFill="1" applyBorder="1" applyAlignment="1">
      <alignment vertical="center"/>
    </xf>
    <xf numFmtId="167" fontId="3" fillId="7" borderId="13" xfId="1" applyNumberFormat="1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vertical="center"/>
    </xf>
    <xf numFmtId="10" fontId="3" fillId="6" borderId="12" xfId="2" applyNumberFormat="1" applyFont="1" applyFill="1" applyBorder="1" applyAlignment="1">
      <alignment horizontal="center" vertical="center"/>
    </xf>
    <xf numFmtId="10" fontId="8" fillId="6" borderId="12" xfId="0" applyNumberFormat="1" applyFont="1" applyFill="1" applyBorder="1" applyAlignment="1">
      <alignment vertical="center"/>
    </xf>
    <xf numFmtId="0" fontId="3" fillId="8" borderId="13" xfId="0" applyFont="1" applyFill="1" applyBorder="1" applyAlignment="1">
      <alignment vertical="center"/>
    </xf>
    <xf numFmtId="4" fontId="3" fillId="2" borderId="13" xfId="10" applyNumberFormat="1" applyFont="1" applyFill="1" applyBorder="1" applyAlignment="1">
      <alignment horizontal="center" vertical="center"/>
    </xf>
    <xf numFmtId="4" fontId="8" fillId="0" borderId="14" xfId="1" applyNumberFormat="1" applyFont="1" applyFill="1" applyBorder="1" applyAlignment="1">
      <alignment horizontal="right" vertical="center"/>
    </xf>
    <xf numFmtId="4" fontId="3" fillId="0" borderId="0" xfId="2" applyNumberFormat="1" applyFont="1" applyFill="1" applyBorder="1" applyAlignment="1">
      <alignment horizontal="center" vertical="center"/>
    </xf>
    <xf numFmtId="4" fontId="3" fillId="6" borderId="12" xfId="10" applyNumberFormat="1" applyFont="1" applyFill="1" applyBorder="1" applyAlignment="1">
      <alignment horizontal="center" vertical="center"/>
    </xf>
    <xf numFmtId="10" fontId="8" fillId="9" borderId="12" xfId="2" applyNumberFormat="1" applyFont="1" applyFill="1" applyBorder="1" applyAlignment="1">
      <alignment horizontal="center" vertical="center"/>
    </xf>
    <xf numFmtId="9" fontId="8" fillId="9" borderId="12" xfId="2" applyFont="1" applyFill="1" applyBorder="1" applyAlignment="1">
      <alignment horizontal="center" vertical="center"/>
    </xf>
    <xf numFmtId="4" fontId="8" fillId="9" borderId="13" xfId="0" applyNumberFormat="1" applyFont="1" applyFill="1" applyBorder="1" applyAlignment="1">
      <alignment horizontal="center" vertical="center"/>
    </xf>
    <xf numFmtId="10" fontId="8" fillId="10" borderId="12" xfId="2" applyNumberFormat="1" applyFont="1" applyFill="1" applyBorder="1" applyAlignment="1">
      <alignment horizontal="center" vertical="center"/>
    </xf>
    <xf numFmtId="4" fontId="8" fillId="10" borderId="13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 applyProtection="1">
      <alignment vertical="center"/>
      <protection locked="0"/>
    </xf>
    <xf numFmtId="0" fontId="5" fillId="4" borderId="4" xfId="0" applyFont="1" applyFill="1" applyBorder="1" applyAlignment="1">
      <alignment horizontal="left" vertical="center"/>
    </xf>
    <xf numFmtId="0" fontId="5" fillId="4" borderId="11" xfId="0" applyFont="1" applyFill="1" applyBorder="1" applyAlignment="1" applyProtection="1">
      <alignment vertical="center"/>
      <protection locked="0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 wrapText="1"/>
    </xf>
    <xf numFmtId="49" fontId="14" fillId="3" borderId="0" xfId="0" applyNumberFormat="1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vertical="center"/>
      <protection locked="0"/>
    </xf>
    <xf numFmtId="0" fontId="14" fillId="3" borderId="0" xfId="0" applyFont="1" applyFill="1" applyBorder="1" applyAlignment="1" applyProtection="1">
      <alignment horizontal="center" vertical="center"/>
      <protection locked="0"/>
    </xf>
    <xf numFmtId="4" fontId="14" fillId="3" borderId="0" xfId="0" applyNumberFormat="1" applyFont="1" applyFill="1" applyBorder="1" applyAlignment="1" applyProtection="1">
      <alignment horizontal="right" vertical="center"/>
      <protection locked="0"/>
    </xf>
    <xf numFmtId="4" fontId="14" fillId="3" borderId="0" xfId="0" applyNumberFormat="1" applyFont="1" applyFill="1" applyBorder="1" applyAlignment="1" applyProtection="1">
      <alignment vertical="center"/>
      <protection locked="0"/>
    </xf>
    <xf numFmtId="4" fontId="14" fillId="3" borderId="0" xfId="0" applyNumberFormat="1" applyFont="1" applyFill="1" applyBorder="1" applyAlignment="1">
      <alignment horizontal="right" vertical="center"/>
    </xf>
    <xf numFmtId="0" fontId="5" fillId="4" borderId="15" xfId="0" applyFont="1" applyFill="1" applyBorder="1" applyAlignment="1" applyProtection="1">
      <alignment horizontal="left" vertical="center"/>
      <protection locked="0"/>
    </xf>
    <xf numFmtId="165" fontId="5" fillId="4" borderId="0" xfId="0" applyNumberFormat="1" applyFont="1" applyFill="1" applyBorder="1" applyAlignment="1" applyProtection="1">
      <alignment horizontal="right" vertical="center"/>
      <protection locked="0"/>
    </xf>
    <xf numFmtId="0" fontId="5" fillId="4" borderId="10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49" fontId="9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4" fontId="9" fillId="0" borderId="1" xfId="0" applyNumberFormat="1" applyFont="1" applyFill="1" applyBorder="1" applyAlignment="1" applyProtection="1">
      <alignment horizontal="right" vertical="center"/>
      <protection locked="0"/>
    </xf>
    <xf numFmtId="4" fontId="9" fillId="0" borderId="1" xfId="0" applyNumberFormat="1" applyFont="1" applyFill="1" applyBorder="1" applyAlignment="1" applyProtection="1">
      <alignment vertical="center"/>
      <protection locked="0"/>
    </xf>
    <xf numFmtId="4" fontId="9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4" fontId="14" fillId="0" borderId="1" xfId="0" applyNumberFormat="1" applyFont="1" applyFill="1" applyBorder="1" applyAlignment="1" applyProtection="1">
      <alignment horizontal="right" vertical="center"/>
      <protection locked="0"/>
    </xf>
    <xf numFmtId="4" fontId="14" fillId="0" borderId="1" xfId="0" applyNumberFormat="1" applyFont="1" applyFill="1" applyBorder="1" applyAlignment="1" applyProtection="1">
      <alignment vertical="center"/>
      <protection locked="0"/>
    </xf>
    <xf numFmtId="4" fontId="14" fillId="0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/>
    <xf numFmtId="165" fontId="9" fillId="0" borderId="1" xfId="1" applyFont="1" applyFill="1" applyBorder="1" applyAlignment="1" applyProtection="1">
      <alignment horizontal="right" vertical="center"/>
      <protection locked="0"/>
    </xf>
    <xf numFmtId="165" fontId="9" fillId="0" borderId="1" xfId="1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Border="1"/>
    <xf numFmtId="165" fontId="14" fillId="0" borderId="1" xfId="1" applyFont="1" applyFill="1" applyBorder="1" applyAlignment="1" applyProtection="1">
      <alignment horizontal="right" vertical="center"/>
      <protection locked="0"/>
    </xf>
    <xf numFmtId="165" fontId="14" fillId="0" borderId="1" xfId="1" applyFont="1" applyFill="1" applyBorder="1" applyAlignment="1" applyProtection="1">
      <alignment vertical="center"/>
      <protection locked="0"/>
    </xf>
    <xf numFmtId="165" fontId="14" fillId="0" borderId="1" xfId="1" applyFont="1" applyFill="1" applyBorder="1" applyAlignment="1">
      <alignment horizontal="right" vertical="center"/>
    </xf>
    <xf numFmtId="49" fontId="11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vertical="top" wrapText="1"/>
    </xf>
    <xf numFmtId="0" fontId="13" fillId="0" borderId="0" xfId="0" applyFont="1" applyBorder="1" applyAlignment="1">
      <alignment horizontal="center" vertical="top" wrapText="1"/>
    </xf>
    <xf numFmtId="166" fontId="8" fillId="7" borderId="1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166" fontId="8" fillId="7" borderId="12" xfId="0" applyNumberFormat="1" applyFont="1" applyFill="1" applyBorder="1" applyAlignment="1">
      <alignment horizontal="center" vertical="center"/>
    </xf>
    <xf numFmtId="166" fontId="8" fillId="7" borderId="13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 applyProtection="1">
      <alignment vertical="center"/>
      <protection locked="0"/>
    </xf>
    <xf numFmtId="0" fontId="8" fillId="4" borderId="5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18" fillId="4" borderId="8" xfId="0" applyFont="1" applyFill="1" applyBorder="1" applyAlignment="1">
      <alignment horizontal="left" vertical="center"/>
    </xf>
    <xf numFmtId="4" fontId="18" fillId="4" borderId="5" xfId="0" applyNumberFormat="1" applyFont="1" applyFill="1" applyBorder="1" applyAlignment="1" applyProtection="1">
      <alignment vertical="center"/>
      <protection locked="0"/>
    </xf>
    <xf numFmtId="0" fontId="18" fillId="4" borderId="6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</cellXfs>
  <cellStyles count="12">
    <cellStyle name="0,0_x000d_&#10;NA_x000d_&#10; 2" xfId="5"/>
    <cellStyle name="Estilo 1" xfId="3"/>
    <cellStyle name="Moeda" xfId="10" builtinId="4"/>
    <cellStyle name="Normal" xfId="0" builtinId="0"/>
    <cellStyle name="Normal 2" xfId="4"/>
    <cellStyle name="Normal 2 2" xfId="11"/>
    <cellStyle name="Normal 3" xfId="9"/>
    <cellStyle name="Porcentagem" xfId="2" builtinId="5"/>
    <cellStyle name="Porcentagem 2" xfId="6"/>
    <cellStyle name="Separador de milhares" xfId="1" builtinId="3"/>
    <cellStyle name="Separador de milhares 3" xfId="8"/>
    <cellStyle name="Vírgula 2" xfId="7"/>
  </cellStyles>
  <dxfs count="0"/>
  <tableStyles count="0" defaultTableStyle="TableStyleMedium2" defaultPivotStyle="PivotStyleLight16"/>
  <colors>
    <mruColors>
      <color rgb="FFFFFF00"/>
      <color rgb="FFFFFF66"/>
      <color rgb="FF66FF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28575</xdr:rowOff>
    </xdr:from>
    <xdr:to>
      <xdr:col>2</xdr:col>
      <xdr:colOff>0</xdr:colOff>
      <xdr:row>8</xdr:row>
      <xdr:rowOff>0</xdr:rowOff>
    </xdr:to>
    <xdr:cxnSp macro="">
      <xdr:nvCxnSpPr>
        <xdr:cNvPr id="2" name="Conector reto 2"/>
        <xdr:cNvCxnSpPr>
          <a:cxnSpLocks noChangeShapeType="1"/>
        </xdr:cNvCxnSpPr>
      </xdr:nvCxnSpPr>
      <xdr:spPr bwMode="auto">
        <a:xfrm>
          <a:off x="0" y="1285875"/>
          <a:ext cx="2619375" cy="3714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showGridLines="0" showZeros="0" zoomScaleSheetLayoutView="100" workbookViewId="0">
      <selection activeCell="D23" sqref="D23"/>
    </sheetView>
  </sheetViews>
  <sheetFormatPr defaultRowHeight="14.25"/>
  <cols>
    <col min="1" max="1" width="7.140625" style="4" customWidth="1"/>
    <col min="2" max="2" width="12.140625" style="4" customWidth="1"/>
    <col min="3" max="3" width="13.140625" style="4" customWidth="1"/>
    <col min="4" max="4" width="74.42578125" style="5" customWidth="1"/>
    <col min="5" max="5" width="10.140625" style="21" customWidth="1"/>
    <col min="6" max="6" width="14.42578125" style="7" customWidth="1"/>
    <col min="7" max="7" width="11.28515625" style="3" customWidth="1"/>
    <col min="8" max="8" width="14.85546875" style="8" customWidth="1"/>
    <col min="9" max="9" width="12.85546875" style="2" customWidth="1"/>
    <col min="10" max="16384" width="9.140625" style="2"/>
  </cols>
  <sheetData>
    <row r="1" spans="1:8" ht="6.75" customHeight="1">
      <c r="A1" s="9"/>
      <c r="B1" s="9"/>
      <c r="C1" s="9"/>
      <c r="D1" s="9"/>
      <c r="E1" s="9"/>
      <c r="F1" s="6"/>
      <c r="G1" s="9"/>
      <c r="H1" s="10"/>
    </row>
    <row r="2" spans="1:8" ht="17.25" customHeight="1">
      <c r="A2" s="11" t="s">
        <v>56</v>
      </c>
      <c r="B2" s="12"/>
      <c r="C2" s="12"/>
      <c r="D2" s="12"/>
      <c r="E2" s="18" t="s">
        <v>68</v>
      </c>
      <c r="F2" s="12"/>
      <c r="G2" s="12"/>
      <c r="H2" s="12"/>
    </row>
    <row r="3" spans="1:8" ht="18.75" customHeight="1">
      <c r="A3" s="15" t="s">
        <v>62</v>
      </c>
      <c r="B3" s="19"/>
      <c r="C3" s="19"/>
      <c r="D3" s="13"/>
      <c r="E3" s="16" t="s">
        <v>58</v>
      </c>
      <c r="F3" s="17"/>
      <c r="G3" s="94">
        <f>F11</f>
        <v>28949.43</v>
      </c>
      <c r="H3" s="14" t="s">
        <v>8</v>
      </c>
    </row>
    <row r="4" spans="1:8" ht="17.25" customHeight="1">
      <c r="A4" s="22" t="s">
        <v>57</v>
      </c>
      <c r="B4" s="20"/>
      <c r="C4" s="25"/>
      <c r="D4" s="25"/>
      <c r="E4" s="23" t="s">
        <v>59</v>
      </c>
      <c r="F4" s="24"/>
      <c r="G4" s="24"/>
      <c r="H4" s="24"/>
    </row>
    <row r="5" spans="1:8" ht="7.5" customHeight="1">
      <c r="A5" s="125"/>
      <c r="B5" s="125"/>
      <c r="C5" s="125"/>
      <c r="D5" s="125"/>
      <c r="E5" s="125"/>
      <c r="F5" s="125"/>
      <c r="G5" s="125"/>
      <c r="H5" s="125"/>
    </row>
    <row r="6" spans="1:8" s="1" customFormat="1" ht="39" customHeight="1">
      <c r="A6" s="82" t="s">
        <v>7</v>
      </c>
      <c r="B6" s="83" t="s">
        <v>25</v>
      </c>
      <c r="C6" s="83" t="s">
        <v>26</v>
      </c>
      <c r="D6" s="83" t="s">
        <v>27</v>
      </c>
      <c r="E6" s="84" t="s">
        <v>6</v>
      </c>
      <c r="F6" s="85" t="s">
        <v>5</v>
      </c>
      <c r="G6" s="86" t="s">
        <v>29</v>
      </c>
      <c r="H6" s="86" t="s">
        <v>28</v>
      </c>
    </row>
    <row r="7" spans="1:8" s="1" customFormat="1" ht="15">
      <c r="A7" s="27" t="s">
        <v>3</v>
      </c>
      <c r="B7" s="27"/>
      <c r="C7" s="27"/>
      <c r="D7" s="28" t="s">
        <v>0</v>
      </c>
      <c r="E7" s="29"/>
      <c r="F7" s="30"/>
      <c r="G7" s="31"/>
      <c r="H7" s="32"/>
    </row>
    <row r="8" spans="1:8" s="1" customFormat="1" ht="15">
      <c r="A8" s="99" t="s">
        <v>2</v>
      </c>
      <c r="B8" s="100" t="s">
        <v>50</v>
      </c>
      <c r="C8" s="101" t="s">
        <v>14</v>
      </c>
      <c r="D8" s="102" t="s">
        <v>24</v>
      </c>
      <c r="E8" s="100" t="s">
        <v>8</v>
      </c>
      <c r="F8" s="103">
        <v>6</v>
      </c>
      <c r="G8" s="104"/>
      <c r="H8" s="105">
        <f>F8*G8</f>
        <v>0</v>
      </c>
    </row>
    <row r="9" spans="1:8" s="1" customFormat="1" ht="15" customHeight="1">
      <c r="A9" s="99"/>
      <c r="B9" s="100"/>
      <c r="C9" s="101"/>
      <c r="D9" s="106" t="s">
        <v>13</v>
      </c>
      <c r="E9" s="107"/>
      <c r="F9" s="108"/>
      <c r="G9" s="109"/>
      <c r="H9" s="110">
        <f>H8</f>
        <v>0</v>
      </c>
    </row>
    <row r="10" spans="1:8" s="1" customFormat="1" ht="15">
      <c r="A10" s="87" t="s">
        <v>1</v>
      </c>
      <c r="B10" s="87"/>
      <c r="C10" s="87"/>
      <c r="D10" s="88" t="s">
        <v>10</v>
      </c>
      <c r="E10" s="89"/>
      <c r="F10" s="90"/>
      <c r="G10" s="91"/>
      <c r="H10" s="92"/>
    </row>
    <row r="11" spans="1:8" s="1" customFormat="1" ht="15.75" customHeight="1">
      <c r="A11" s="99" t="s">
        <v>21</v>
      </c>
      <c r="B11" s="100" t="s">
        <v>50</v>
      </c>
      <c r="C11" s="111" t="s">
        <v>19</v>
      </c>
      <c r="D11" s="112" t="s">
        <v>20</v>
      </c>
      <c r="E11" s="100" t="s">
        <v>8</v>
      </c>
      <c r="F11" s="113">
        <v>28949.43</v>
      </c>
      <c r="G11" s="114"/>
      <c r="H11" s="105">
        <f t="shared" ref="H11:H14" si="0">F11*G11</f>
        <v>0</v>
      </c>
    </row>
    <row r="12" spans="1:8" s="1" customFormat="1" ht="18" customHeight="1">
      <c r="A12" s="99" t="s">
        <v>22</v>
      </c>
      <c r="B12" s="100" t="s">
        <v>50</v>
      </c>
      <c r="C12" s="99" t="s">
        <v>16</v>
      </c>
      <c r="D12" s="112" t="s">
        <v>15</v>
      </c>
      <c r="E12" s="115" t="s">
        <v>8</v>
      </c>
      <c r="F12" s="113">
        <f>F11</f>
        <v>28949.43</v>
      </c>
      <c r="G12" s="114"/>
      <c r="H12" s="105">
        <f t="shared" si="0"/>
        <v>0</v>
      </c>
    </row>
    <row r="13" spans="1:8" s="1" customFormat="1" ht="17.25" customHeight="1">
      <c r="A13" s="99" t="s">
        <v>23</v>
      </c>
      <c r="B13" s="100" t="s">
        <v>50</v>
      </c>
      <c r="C13" s="116" t="s">
        <v>17</v>
      </c>
      <c r="D13" s="112" t="s">
        <v>18</v>
      </c>
      <c r="E13" s="115" t="s">
        <v>9</v>
      </c>
      <c r="F13" s="113">
        <f>F12*0.03</f>
        <v>868.48289999999997</v>
      </c>
      <c r="G13" s="114"/>
      <c r="H13" s="105">
        <f t="shared" si="0"/>
        <v>0</v>
      </c>
    </row>
    <row r="14" spans="1:8" s="1" customFormat="1" ht="17.25" customHeight="1">
      <c r="A14" s="99" t="s">
        <v>51</v>
      </c>
      <c r="B14" s="100" t="s">
        <v>50</v>
      </c>
      <c r="C14" s="116" t="s">
        <v>52</v>
      </c>
      <c r="D14" s="117" t="s">
        <v>53</v>
      </c>
      <c r="E14" s="115" t="s">
        <v>9</v>
      </c>
      <c r="F14" s="113">
        <v>43.423969999999997</v>
      </c>
      <c r="G14" s="114"/>
      <c r="H14" s="105">
        <f t="shared" si="0"/>
        <v>0</v>
      </c>
    </row>
    <row r="15" spans="1:8" s="1" customFormat="1" ht="18.75" customHeight="1">
      <c r="A15" s="99"/>
      <c r="B15" s="99"/>
      <c r="C15" s="99"/>
      <c r="D15" s="106" t="s">
        <v>13</v>
      </c>
      <c r="E15" s="107"/>
      <c r="F15" s="118"/>
      <c r="G15" s="119"/>
      <c r="H15" s="120">
        <f>H11+H12+H13+H14</f>
        <v>0</v>
      </c>
    </row>
    <row r="16" spans="1:8" ht="16.5" customHeight="1">
      <c r="A16" s="33"/>
      <c r="B16" s="34"/>
      <c r="C16" s="33"/>
      <c r="D16" s="35"/>
      <c r="E16" s="36"/>
      <c r="F16" s="39"/>
      <c r="G16" s="40"/>
      <c r="H16" s="41"/>
    </row>
    <row r="17" spans="1:8" ht="16.5" customHeight="1">
      <c r="A17" s="33"/>
      <c r="B17" s="34"/>
      <c r="C17" s="33"/>
      <c r="D17" s="43"/>
      <c r="E17" s="34"/>
      <c r="F17" s="49" t="s">
        <v>4</v>
      </c>
      <c r="G17" s="44"/>
      <c r="H17" s="45">
        <f>H9+H15</f>
        <v>0</v>
      </c>
    </row>
    <row r="18" spans="1:8" ht="16.5" customHeight="1">
      <c r="A18" s="33"/>
      <c r="B18" s="34"/>
      <c r="C18" s="33"/>
      <c r="D18" s="42"/>
      <c r="E18" s="34"/>
      <c r="F18" s="48" t="s">
        <v>66</v>
      </c>
      <c r="G18" s="46"/>
      <c r="H18" s="47">
        <f>H17*1.2204</f>
        <v>0</v>
      </c>
    </row>
    <row r="19" spans="1:8" ht="16.5" customHeight="1">
      <c r="A19" s="33"/>
      <c r="B19" s="34"/>
      <c r="C19" s="33"/>
      <c r="D19" s="42"/>
      <c r="E19" s="34"/>
      <c r="F19" s="38"/>
      <c r="G19" s="38"/>
      <c r="H19" s="41"/>
    </row>
    <row r="20" spans="1:8" ht="16.5" customHeight="1">
      <c r="A20" s="33"/>
      <c r="B20" s="43" t="s">
        <v>70</v>
      </c>
      <c r="C20" s="33"/>
      <c r="D20" s="43"/>
      <c r="E20" s="34"/>
      <c r="F20" s="38"/>
      <c r="G20" s="38"/>
      <c r="H20" s="41"/>
    </row>
    <row r="21" spans="1:8" ht="16.5" customHeight="1">
      <c r="A21" s="33"/>
      <c r="B21" s="34"/>
      <c r="C21" s="33"/>
      <c r="D21" s="42"/>
      <c r="E21" s="34"/>
      <c r="F21" s="37"/>
      <c r="G21" s="38"/>
      <c r="H21" s="41"/>
    </row>
    <row r="22" spans="1:8" ht="16.5" customHeight="1">
      <c r="A22" s="33"/>
      <c r="B22" s="34"/>
      <c r="C22" s="33"/>
      <c r="D22" s="42"/>
      <c r="E22" s="34"/>
      <c r="F22" s="37"/>
      <c r="G22" s="38"/>
      <c r="H22" s="41"/>
    </row>
    <row r="23" spans="1:8">
      <c r="D23" s="43" t="s">
        <v>67</v>
      </c>
    </row>
    <row r="24" spans="1:8">
      <c r="D24" s="43"/>
    </row>
    <row r="25" spans="1:8">
      <c r="D25" s="43"/>
    </row>
  </sheetData>
  <mergeCells count="1">
    <mergeCell ref="A5:H5"/>
  </mergeCells>
  <printOptions horizontalCentered="1"/>
  <pageMargins left="0.19685039370078741" right="0.19685039370078741" top="0.86614173228346458" bottom="0.78740157480314965" header="0.35433070866141736" footer="0.19685039370078741"/>
  <pageSetup paperSize="9" scale="90" orientation="landscape" r:id="rId1"/>
  <headerFooter scaleWithDoc="0" alignWithMargins="0">
    <oddFooter>&amp;RPágina &amp;P 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V35"/>
  <sheetViews>
    <sheetView tabSelected="1" workbookViewId="0">
      <selection activeCell="A29" sqref="A29:N29"/>
    </sheetView>
  </sheetViews>
  <sheetFormatPr defaultColWidth="22.42578125" defaultRowHeight="15.75"/>
  <cols>
    <col min="1" max="1" width="4.42578125" style="50" customWidth="1"/>
    <col min="2" max="2" width="26.85546875" style="58" customWidth="1"/>
    <col min="3" max="3" width="0" style="59" hidden="1" customWidth="1"/>
    <col min="4" max="4" width="4.7109375" style="59" customWidth="1"/>
    <col min="5" max="6" width="14.85546875" style="59" customWidth="1"/>
    <col min="7" max="7" width="14.140625" style="59" customWidth="1"/>
    <col min="8" max="13" width="16.7109375" style="59" hidden="1" customWidth="1"/>
    <col min="14" max="14" width="17.42578125" style="52" customWidth="1"/>
    <col min="15" max="16384" width="22.42578125" style="50"/>
  </cols>
  <sheetData>
    <row r="1" spans="1:22" customFormat="1" ht="18" customHeight="1">
      <c r="B1" s="122"/>
      <c r="C1" s="98"/>
      <c r="D1" s="98"/>
      <c r="E1" s="26"/>
      <c r="F1" s="26"/>
      <c r="G1" s="26"/>
    </row>
    <row r="2" spans="1:22" customFormat="1" ht="35.25" customHeight="1">
      <c r="B2" s="96"/>
      <c r="C2" s="97"/>
      <c r="D2" s="123"/>
      <c r="E2" s="97"/>
      <c r="F2" s="97"/>
      <c r="G2" s="97"/>
    </row>
    <row r="3" spans="1:22" s="51" customFormat="1" ht="15">
      <c r="A3" s="137" t="s">
        <v>60</v>
      </c>
      <c r="B3" s="12"/>
      <c r="C3" s="12"/>
      <c r="D3" s="12"/>
      <c r="E3" s="12"/>
      <c r="F3" s="80"/>
      <c r="G3" s="140" t="s">
        <v>55</v>
      </c>
      <c r="H3" s="12"/>
      <c r="I3" s="12"/>
      <c r="J3" s="12"/>
      <c r="K3" s="80" t="s">
        <v>11</v>
      </c>
      <c r="L3" s="12"/>
      <c r="M3" s="12"/>
      <c r="N3" s="81"/>
    </row>
    <row r="4" spans="1:22" ht="15">
      <c r="A4" s="138" t="s">
        <v>63</v>
      </c>
      <c r="B4" s="19"/>
      <c r="C4" s="19"/>
      <c r="D4" s="19"/>
      <c r="E4" s="13"/>
      <c r="F4" s="79"/>
      <c r="G4" s="141" t="s">
        <v>61</v>
      </c>
      <c r="H4" s="14" t="s">
        <v>8</v>
      </c>
      <c r="I4" s="19"/>
      <c r="J4" s="13"/>
      <c r="K4" s="79" t="s">
        <v>31</v>
      </c>
      <c r="L4" s="17"/>
      <c r="M4" s="14"/>
      <c r="N4" s="93"/>
    </row>
    <row r="5" spans="1:22" ht="15">
      <c r="A5" s="139" t="s">
        <v>64</v>
      </c>
      <c r="B5" s="20"/>
      <c r="C5" s="25" t="s">
        <v>30</v>
      </c>
      <c r="D5" s="25"/>
      <c r="E5" s="25"/>
      <c r="F5" s="24"/>
      <c r="G5" s="142" t="s">
        <v>65</v>
      </c>
      <c r="H5" s="20"/>
      <c r="I5" s="25"/>
      <c r="J5" s="25" t="s">
        <v>30</v>
      </c>
      <c r="K5" s="24" t="s">
        <v>12</v>
      </c>
      <c r="L5" s="24"/>
      <c r="M5" s="24"/>
      <c r="N5" s="95"/>
    </row>
    <row r="6" spans="1:22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22" ht="15">
      <c r="A7" s="60"/>
      <c r="B7" s="61" t="s">
        <v>32</v>
      </c>
      <c r="C7" s="62" t="s">
        <v>33</v>
      </c>
      <c r="D7" s="124"/>
      <c r="E7" s="62" t="s">
        <v>34</v>
      </c>
      <c r="F7" s="62" t="s">
        <v>35</v>
      </c>
      <c r="G7" s="62" t="s">
        <v>36</v>
      </c>
      <c r="H7" s="62" t="s">
        <v>37</v>
      </c>
      <c r="I7" s="62" t="s">
        <v>38</v>
      </c>
      <c r="J7" s="62" t="s">
        <v>39</v>
      </c>
      <c r="K7" s="62" t="s">
        <v>40</v>
      </c>
      <c r="L7" s="62" t="s">
        <v>41</v>
      </c>
      <c r="M7" s="62" t="s">
        <v>42</v>
      </c>
      <c r="N7" s="129" t="s">
        <v>4</v>
      </c>
    </row>
    <row r="8" spans="1:22" ht="15">
      <c r="A8" s="63" t="s">
        <v>43</v>
      </c>
      <c r="B8" s="64"/>
      <c r="C8" s="65" t="s">
        <v>44</v>
      </c>
      <c r="D8" s="65"/>
      <c r="E8" s="65" t="s">
        <v>45</v>
      </c>
      <c r="F8" s="65">
        <v>60</v>
      </c>
      <c r="G8" s="65">
        <v>90</v>
      </c>
      <c r="H8" s="65">
        <v>210</v>
      </c>
      <c r="I8" s="65">
        <v>240</v>
      </c>
      <c r="J8" s="65">
        <v>270</v>
      </c>
      <c r="K8" s="65">
        <v>300</v>
      </c>
      <c r="L8" s="65">
        <v>330</v>
      </c>
      <c r="M8" s="65">
        <v>360</v>
      </c>
      <c r="N8" s="130"/>
    </row>
    <row r="9" spans="1:22" ht="18" customHeight="1">
      <c r="A9" s="66" t="s">
        <v>46</v>
      </c>
      <c r="B9" s="126" t="str">
        <f>'ANEXO 15 - PLANILHA CUSTO'!D7</f>
        <v>SERVIÇOS PRELIMINARES</v>
      </c>
      <c r="C9" s="67"/>
      <c r="D9" s="67" t="s">
        <v>71</v>
      </c>
      <c r="E9" s="67"/>
      <c r="F9" s="67"/>
      <c r="G9" s="67"/>
      <c r="H9" s="67"/>
      <c r="I9" s="67"/>
      <c r="J9" s="67"/>
      <c r="K9" s="67"/>
      <c r="L9" s="67"/>
      <c r="M9" s="67"/>
      <c r="N9" s="68"/>
    </row>
    <row r="10" spans="1:22" s="52" customFormat="1" ht="18" customHeight="1">
      <c r="A10" s="69"/>
      <c r="B10" s="127"/>
      <c r="C10" s="70"/>
      <c r="D10" s="70" t="s">
        <v>54</v>
      </c>
      <c r="E10" s="70"/>
      <c r="F10" s="70"/>
      <c r="G10" s="70"/>
      <c r="H10" s="70"/>
      <c r="I10" s="70"/>
      <c r="J10" s="70"/>
      <c r="K10" s="70"/>
      <c r="L10" s="70"/>
      <c r="M10" s="70"/>
      <c r="N10" s="71"/>
    </row>
    <row r="11" spans="1:22" s="52" customFormat="1" ht="18" customHeight="1">
      <c r="A11" s="66" t="s">
        <v>47</v>
      </c>
      <c r="B11" s="126" t="str">
        <f>'ANEXO 15 - PLANILHA CUSTO'!D10</f>
        <v>RECAPEAMENTO</v>
      </c>
      <c r="C11" s="67"/>
      <c r="D11" s="67" t="s">
        <v>71</v>
      </c>
      <c r="E11" s="67"/>
      <c r="F11" s="67"/>
      <c r="G11" s="67"/>
      <c r="H11" s="67"/>
      <c r="I11" s="67"/>
      <c r="J11" s="67"/>
      <c r="K11" s="67"/>
      <c r="L11" s="67"/>
      <c r="M11" s="67"/>
      <c r="N11" s="68"/>
    </row>
    <row r="12" spans="1:22" ht="18" customHeight="1">
      <c r="A12" s="69"/>
      <c r="B12" s="127"/>
      <c r="C12" s="70"/>
      <c r="D12" s="70" t="s">
        <v>54</v>
      </c>
      <c r="E12" s="70"/>
      <c r="F12" s="70"/>
      <c r="G12" s="70"/>
      <c r="H12" s="70"/>
      <c r="I12" s="70"/>
      <c r="J12" s="70"/>
      <c r="K12" s="70"/>
      <c r="L12" s="70"/>
      <c r="M12" s="70"/>
      <c r="N12" s="71"/>
    </row>
    <row r="13" spans="1:22" ht="18" customHeight="1">
      <c r="A13" s="66"/>
      <c r="B13" s="126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8"/>
    </row>
    <row r="14" spans="1:22" ht="18" customHeight="1">
      <c r="A14" s="69"/>
      <c r="B14" s="127"/>
      <c r="C14" s="70"/>
      <c r="D14" s="70"/>
      <c r="E14" s="70"/>
      <c r="F14" s="70"/>
      <c r="G14" s="70"/>
      <c r="H14" s="72"/>
      <c r="I14" s="70"/>
      <c r="J14" s="70"/>
      <c r="K14" s="70"/>
      <c r="L14" s="70"/>
      <c r="M14" s="70"/>
      <c r="N14" s="71"/>
      <c r="O14" s="53"/>
      <c r="P14" s="53"/>
      <c r="Q14" s="53"/>
      <c r="R14" s="53"/>
      <c r="S14" s="53"/>
      <c r="T14" s="53"/>
      <c r="U14" s="53"/>
      <c r="V14" s="53"/>
    </row>
    <row r="15" spans="1:22" ht="18" hidden="1" customHeight="1">
      <c r="A15" s="66"/>
      <c r="B15" s="126"/>
      <c r="C15" s="73"/>
      <c r="D15" s="73"/>
      <c r="E15" s="67"/>
      <c r="F15" s="67"/>
      <c r="G15" s="67"/>
      <c r="H15" s="67"/>
      <c r="I15" s="73"/>
      <c r="J15" s="73"/>
      <c r="K15" s="73"/>
      <c r="L15" s="73"/>
      <c r="M15" s="73"/>
      <c r="N15" s="68"/>
      <c r="O15" s="53"/>
      <c r="P15" s="53"/>
      <c r="Q15" s="53"/>
      <c r="R15" s="53"/>
      <c r="S15" s="53"/>
      <c r="T15" s="53"/>
      <c r="U15" s="53"/>
      <c r="V15" s="53"/>
    </row>
    <row r="16" spans="1:22" ht="18" hidden="1" customHeight="1">
      <c r="A16" s="69"/>
      <c r="B16" s="127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1"/>
      <c r="O16" s="53"/>
      <c r="P16" s="53"/>
      <c r="Q16" s="53"/>
      <c r="R16" s="53"/>
      <c r="S16" s="53"/>
      <c r="T16" s="53"/>
      <c r="U16" s="53"/>
      <c r="V16" s="53"/>
    </row>
    <row r="17" spans="1:22" ht="18" hidden="1" customHeight="1">
      <c r="A17" s="66"/>
      <c r="B17" s="126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8"/>
      <c r="O17" s="53"/>
      <c r="P17" s="53"/>
      <c r="Q17" s="53"/>
      <c r="R17" s="53"/>
      <c r="S17" s="53"/>
      <c r="T17" s="53"/>
      <c r="U17" s="53"/>
      <c r="V17" s="53"/>
    </row>
    <row r="18" spans="1:22" s="52" customFormat="1" ht="18" hidden="1" customHeight="1">
      <c r="A18" s="69"/>
      <c r="B18" s="127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1"/>
    </row>
    <row r="19" spans="1:22" s="52" customFormat="1" ht="18" customHeight="1">
      <c r="A19" s="132" t="s">
        <v>48</v>
      </c>
      <c r="B19" s="133"/>
      <c r="C19" s="74"/>
      <c r="D19" s="74" t="s">
        <v>71</v>
      </c>
      <c r="E19" s="74"/>
      <c r="F19" s="74"/>
      <c r="G19" s="74"/>
      <c r="H19" s="74" t="e">
        <f>H20/$N$20</f>
        <v>#REF!</v>
      </c>
      <c r="I19" s="74" t="e">
        <f>I20/$N$20</f>
        <v>#REF!</v>
      </c>
      <c r="J19" s="74" t="e">
        <f>J20/$N$20</f>
        <v>#REF!</v>
      </c>
      <c r="K19" s="74" t="e">
        <f>K20/$N$20</f>
        <v>#REF!</v>
      </c>
      <c r="L19" s="74" t="e">
        <f>L20/$N$20</f>
        <v>#REF!</v>
      </c>
      <c r="M19" s="74" t="e">
        <f>M20/$N$20</f>
        <v>#REF!</v>
      </c>
      <c r="N19" s="75"/>
    </row>
    <row r="20" spans="1:22" ht="18" customHeight="1">
      <c r="A20" s="134"/>
      <c r="B20" s="135"/>
      <c r="C20" s="76" t="e">
        <f>C10+C12+#REF!+C14+C16+#REF!+#REF!+#REF!+#REF!+#REF!+#REF!+#REF!+C18</f>
        <v>#REF!</v>
      </c>
      <c r="D20" s="76" t="s">
        <v>54</v>
      </c>
      <c r="E20" s="76"/>
      <c r="F20" s="76"/>
      <c r="G20" s="76"/>
      <c r="H20" s="76" t="e">
        <f>H10+H12+#REF!+H14+H16+#REF!+#REF!+#REF!+#REF!+#REF!+#REF!+#REF!+H18</f>
        <v>#REF!</v>
      </c>
      <c r="I20" s="76" t="e">
        <f>I10+I12+#REF!+I14+I16+#REF!+#REF!+#REF!+#REF!+#REF!+#REF!+#REF!+I18</f>
        <v>#REF!</v>
      </c>
      <c r="J20" s="76" t="e">
        <f>J10+J12+#REF!+J14+J16+#REF!+#REF!+#REF!+#REF!+#REF!+#REF!+#REF!+J18</f>
        <v>#REF!</v>
      </c>
      <c r="K20" s="76" t="e">
        <f>K10+K12+#REF!+K14+K16+#REF!+#REF!+#REF!+#REF!+#REF!+#REF!+#REF!+K18</f>
        <v>#REF!</v>
      </c>
      <c r="L20" s="76" t="e">
        <f>L10+L12+#REF!+L14+L16+#REF!+#REF!+#REF!+#REF!+#REF!+#REF!+#REF!+L18</f>
        <v>#REF!</v>
      </c>
      <c r="M20" s="76" t="e">
        <f>M10+M12+#REF!+M14+M16+#REF!+#REF!+#REF!+#REF!+#REF!+#REF!+#REF!+M18</f>
        <v>#REF!</v>
      </c>
      <c r="N20" s="76"/>
    </row>
    <row r="21" spans="1:22" ht="18" customHeight="1">
      <c r="A21" s="132" t="s">
        <v>49</v>
      </c>
      <c r="B21" s="133"/>
      <c r="C21" s="74"/>
      <c r="D21" s="74" t="s">
        <v>71</v>
      </c>
      <c r="E21" s="74"/>
      <c r="F21" s="74"/>
      <c r="G21" s="74"/>
      <c r="H21" s="74" t="e">
        <f>H19+#REF!</f>
        <v>#REF!</v>
      </c>
      <c r="I21" s="74" t="e">
        <f t="shared" ref="I21:M22" si="0">I19+H21</f>
        <v>#REF!</v>
      </c>
      <c r="J21" s="74" t="e">
        <f t="shared" si="0"/>
        <v>#REF!</v>
      </c>
      <c r="K21" s="74" t="e">
        <f t="shared" si="0"/>
        <v>#REF!</v>
      </c>
      <c r="L21" s="74" t="e">
        <f t="shared" si="0"/>
        <v>#REF!</v>
      </c>
      <c r="M21" s="74" t="e">
        <f t="shared" si="0"/>
        <v>#REF!</v>
      </c>
      <c r="N21" s="77"/>
    </row>
    <row r="22" spans="1:22" ht="18" customHeight="1">
      <c r="A22" s="134"/>
      <c r="B22" s="135"/>
      <c r="C22" s="76"/>
      <c r="D22" s="76" t="s">
        <v>54</v>
      </c>
      <c r="E22" s="76"/>
      <c r="F22" s="76"/>
      <c r="G22" s="76"/>
      <c r="H22" s="76" t="e">
        <f>H20+#REF!</f>
        <v>#REF!</v>
      </c>
      <c r="I22" s="76" t="e">
        <f t="shared" si="0"/>
        <v>#REF!</v>
      </c>
      <c r="J22" s="76" t="e">
        <f t="shared" si="0"/>
        <v>#REF!</v>
      </c>
      <c r="K22" s="76" t="e">
        <f t="shared" si="0"/>
        <v>#REF!</v>
      </c>
      <c r="L22" s="76" t="e">
        <f t="shared" si="0"/>
        <v>#REF!</v>
      </c>
      <c r="M22" s="76" t="e">
        <f t="shared" si="0"/>
        <v>#REF!</v>
      </c>
      <c r="N22" s="78"/>
    </row>
    <row r="23" spans="1:22">
      <c r="A23" s="54"/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</row>
    <row r="24" spans="1:22" s="56" customFormat="1" ht="15.75" customHeight="1">
      <c r="A24" s="54"/>
      <c r="B24" s="136"/>
      <c r="C24" s="136"/>
      <c r="D24" s="136"/>
      <c r="E24" s="136"/>
      <c r="F24" s="136"/>
      <c r="G24" s="55"/>
      <c r="H24" s="55"/>
      <c r="I24" s="55"/>
      <c r="J24" s="55"/>
      <c r="K24" s="55"/>
      <c r="L24" s="55"/>
      <c r="M24" s="55"/>
      <c r="N24" s="55"/>
    </row>
    <row r="25" spans="1:22" s="56" customFormat="1">
      <c r="A25" s="54"/>
      <c r="B25" s="144" t="s">
        <v>69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</row>
    <row r="26" spans="1:22" s="56" customFormat="1">
      <c r="A26" s="54"/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1:22" s="56" customFormat="1" ht="38.25" customHeight="1">
      <c r="A27" s="54"/>
      <c r="B27" s="54"/>
      <c r="C27" s="55"/>
      <c r="D27" s="55"/>
      <c r="E27" s="143" t="s">
        <v>67</v>
      </c>
      <c r="F27" s="143"/>
      <c r="G27" s="143"/>
      <c r="H27" s="55"/>
      <c r="I27" s="55"/>
      <c r="J27" s="55"/>
      <c r="K27" s="55"/>
      <c r="L27" s="55"/>
      <c r="M27" s="55"/>
      <c r="N27" s="55"/>
    </row>
    <row r="28" spans="1:22" s="56" customFormat="1" ht="15">
      <c r="A28" s="131"/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</row>
    <row r="29" spans="1:22" s="56" customFormat="1" ht="15">
      <c r="A29" s="131"/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</row>
    <row r="30" spans="1:22" s="56" customFormat="1" ht="15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</row>
    <row r="31" spans="1:22" s="56" customFormat="1" ht="15">
      <c r="A31" s="57"/>
      <c r="B31" s="57"/>
      <c r="C31" s="57"/>
      <c r="D31" s="121"/>
      <c r="E31" s="57"/>
      <c r="F31" s="57"/>
      <c r="G31" s="57"/>
      <c r="H31" s="57"/>
      <c r="I31" s="57"/>
      <c r="J31" s="57"/>
      <c r="K31" s="57"/>
      <c r="L31" s="57"/>
      <c r="M31" s="57"/>
      <c r="N31" s="57"/>
    </row>
    <row r="32" spans="1:22" s="56" customFormat="1" ht="15">
      <c r="A32" s="57"/>
      <c r="B32" s="57"/>
      <c r="C32" s="57"/>
      <c r="D32" s="121"/>
      <c r="E32" s="57"/>
      <c r="F32" s="57"/>
      <c r="G32" s="57"/>
      <c r="H32" s="57"/>
      <c r="I32" s="57"/>
      <c r="J32" s="57"/>
      <c r="K32" s="57"/>
      <c r="L32" s="57"/>
      <c r="M32" s="57"/>
      <c r="N32" s="57"/>
    </row>
    <row r="33" spans="1:14" s="56" customFormat="1" ht="15">
      <c r="A33" s="57"/>
      <c r="B33" s="57"/>
      <c r="C33" s="57"/>
      <c r="D33" s="121"/>
      <c r="E33" s="57"/>
      <c r="F33" s="57"/>
      <c r="G33" s="57"/>
      <c r="H33" s="57"/>
      <c r="I33" s="57"/>
      <c r="J33" s="57"/>
      <c r="K33" s="57"/>
      <c r="L33" s="57"/>
      <c r="M33" s="57"/>
      <c r="N33" s="57"/>
    </row>
    <row r="34" spans="1:14" s="56" customFormat="1" ht="15">
      <c r="A34" s="57"/>
      <c r="B34" s="57"/>
      <c r="C34" s="57"/>
      <c r="D34" s="121"/>
      <c r="E34" s="57"/>
      <c r="F34" s="57"/>
      <c r="G34" s="57"/>
      <c r="H34" s="57"/>
      <c r="I34" s="57"/>
      <c r="J34" s="57"/>
      <c r="K34" s="57"/>
      <c r="L34" s="57"/>
      <c r="M34" s="57"/>
      <c r="N34" s="57"/>
    </row>
    <row r="35" spans="1:14" s="56" customFormat="1">
      <c r="A35" s="50"/>
      <c r="B35" s="58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2"/>
    </row>
  </sheetData>
  <mergeCells count="14">
    <mergeCell ref="B17:B18"/>
    <mergeCell ref="B15:B16"/>
    <mergeCell ref="E27:G27"/>
    <mergeCell ref="A30:N30"/>
    <mergeCell ref="A19:B20"/>
    <mergeCell ref="A21:B22"/>
    <mergeCell ref="A28:N28"/>
    <mergeCell ref="A29:N29"/>
    <mergeCell ref="B24:F24"/>
    <mergeCell ref="B11:B12"/>
    <mergeCell ref="B13:B14"/>
    <mergeCell ref="A6:N6"/>
    <mergeCell ref="N7:N8"/>
    <mergeCell ref="B9:B10"/>
  </mergeCells>
  <pageMargins left="0.70866141732283472" right="0.51181102362204722" top="0.78740157480314965" bottom="0.78740157480314965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ANEXO 15 - PLANILHA CUSTO</vt:lpstr>
      <vt:lpstr>CRONOGRAMA </vt:lpstr>
      <vt:lpstr>'ANEXO 15 - PLANILHA CUSTO'!Titulos_de_impressao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Usuário do Windows</cp:lastModifiedBy>
  <cp:lastPrinted>2018-07-14T21:14:20Z</cp:lastPrinted>
  <dcterms:created xsi:type="dcterms:W3CDTF">2013-11-05T10:31:33Z</dcterms:created>
  <dcterms:modified xsi:type="dcterms:W3CDTF">2018-07-14T21:17:05Z</dcterms:modified>
</cp:coreProperties>
</file>