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ORÇAMENTO" sheetId="1" state="visible" r:id="rId2"/>
    <sheet name="CRONOGRAMA" sheetId="2" state="visible" r:id="rId3"/>
  </sheets>
  <definedNames>
    <definedName function="false" hidden="false" localSheetId="0" name="_xlnm.Print_Titles" vbProcedure="false">ORÇAMENTO!$1:$11</definedName>
    <definedName function="false" hidden="false" localSheetId="0" name="_xlnm.Print_Titles" vbProcedure="false">ORÇAMENTO!$1:$11</definedName>
    <definedName function="false" hidden="false" localSheetId="0" name="_xlnm.Print_Titles_0" vbProcedure="false">ORÇAMENTO!$1:$11</definedName>
    <definedName function="false" hidden="false" localSheetId="0" name="_xlnm.Print_Titles_0_0" vbProcedure="false">ORÇAMENTO!$1:$11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<sst xmlns="http://schemas.openxmlformats.org/spreadsheetml/2006/main" count="178" uniqueCount="120">
  <si>
    <t>PLANILHA ORÇAMENTÁRIA</t>
  </si>
  <si>
    <t>OBRA:EXECUÇÃO DE MURO DE FECHAMENTO UBS JARDIM DAS OLIVEIRA</t>
  </si>
  <si>
    <t>LOCAL:AVENIDA HUGO SIMONETTI Nº</t>
  </si>
  <si>
    <t>BAIRRO:JD DAS OLIVEIRAS </t>
  </si>
  <si>
    <t>DATA:</t>
  </si>
  <si>
    <t>EMPREITADA GLOBAL</t>
  </si>
  <si>
    <t>ITEM</t>
  </si>
  <si>
    <t>CODIGO</t>
  </si>
  <si>
    <t>FONTE</t>
  </si>
  <si>
    <t>SERVIÇO</t>
  </si>
  <si>
    <t>UNID.</t>
  </si>
  <si>
    <t>QUANT.</t>
  </si>
  <si>
    <t>P.U. SEM BDI</t>
  </si>
  <si>
    <t>P.U. COM BDI</t>
  </si>
  <si>
    <t>TOTAL </t>
  </si>
  <si>
    <t>1.0</t>
  </si>
  <si>
    <t>SERVIÇOS PRELIMINARES</t>
  </si>
  <si>
    <t>1.1</t>
  </si>
  <si>
    <t>02.10.050</t>
  </si>
  <si>
    <t>CPOS</t>
  </si>
  <si>
    <t>LOCAÇÃO PARA MUROS, CERCAS E ALAMBRADOS</t>
  </si>
  <si>
    <t>M</t>
  </si>
  <si>
    <t>2.0</t>
  </si>
  <si>
    <t>SERVIÇOS EM TERRA</t>
  </si>
  <si>
    <t>2.1</t>
  </si>
  <si>
    <t>06.02.020</t>
  </si>
  <si>
    <t>ESCAVAÇÃO MANUAL EM SOLO DE 1ª E 2ª CATEGORIA EM VALA OU CAVA ATÉ 1,50 M</t>
  </si>
  <si>
    <t>M³</t>
  </si>
  <si>
    <t>2.2</t>
  </si>
  <si>
    <t>07.11.020</t>
  </si>
  <si>
    <t>REATERRO COMPACTADO MECANIZADO DE VALA OU CAVA COM COMPACTADOR</t>
  </si>
  <si>
    <t>3.0</t>
  </si>
  <si>
    <t>FUNDAÇÃO</t>
  </si>
  <si>
    <t>3.1</t>
  </si>
  <si>
    <t>020101</t>
  </si>
  <si>
    <t>SIURB</t>
  </si>
  <si>
    <t>BROCA DE CONCRETO - DIÂMETRO DE 20CM</t>
  </si>
  <si>
    <t>3.2</t>
  </si>
  <si>
    <t>10.01.040</t>
  </si>
  <si>
    <t>ARMADURA EM BARRA DE AÇO CA-50 (A OU B) FYK = 500 MPA</t>
  </si>
  <si>
    <t>KG</t>
  </si>
  <si>
    <t>3.3</t>
  </si>
  <si>
    <t>10.01.060</t>
  </si>
  <si>
    <t>ARMADURA EM BARRA DE AÇO CA-60 (A OU B) FYK = 600 MPA</t>
  </si>
  <si>
    <t>3.4</t>
  </si>
  <si>
    <t>11.01.100</t>
  </si>
  <si>
    <t>CONCRETO USINADO, FCK = 20,0 MPA</t>
  </si>
  <si>
    <t>3.5</t>
  </si>
  <si>
    <t>11.16.020</t>
  </si>
  <si>
    <t>LANÇAMENTO, ESPALHAMENTO E ADENSAMENTO DE CONCRETO OU MASSA EM LASTRO E/OU ENCHIMENTO</t>
  </si>
  <si>
    <t>3.6</t>
  </si>
  <si>
    <t>74106/001</t>
  </si>
  <si>
    <t>SINAPI</t>
  </si>
  <si>
    <t>IMPERMEABILIZACAO DE ESTRUTURAS ENTERRADAS, COM TINTA ASFALTICA, DUAS DEMAOS.</t>
  </si>
  <si>
    <t>M²</t>
  </si>
  <si>
    <t>4.0</t>
  </si>
  <si>
    <t>MURETA</t>
  </si>
  <si>
    <t>4.1</t>
  </si>
  <si>
    <t>87472</t>
  </si>
  <si>
    <t>ALVENARIA DE VEDAÇÃO DE BLOCOS CERÂMICOS FURADOS NA VERTICAL DE 9X19X39CM (ESPESSURA 9CM) DE PAREDES COM ÁREA LÍQUIDA MENOR QUE 6M² SEM VÃOS E ARGAMASSA DE ASSENTAMENTO COM PREPARO MANUAL. AF_06/2014</t>
  </si>
  <si>
    <t>4.2</t>
  </si>
  <si>
    <t>17.02.220</t>
  </si>
  <si>
    <t>REBOCO</t>
  </si>
  <si>
    <t>4.3</t>
  </si>
  <si>
    <t>88491</t>
  </si>
  <si>
    <t>APLICAÇÃO MECÂNICA DE PINTURA COM TINTA LÁTEX PVA EM PAREDES, DUAS DEMÃOS. AF_06/2014</t>
  </si>
  <si>
    <t>5.0</t>
  </si>
  <si>
    <t>PILARES</t>
  </si>
  <si>
    <t>5.1</t>
  </si>
  <si>
    <t>5.2</t>
  </si>
  <si>
    <t>5.3</t>
  </si>
  <si>
    <t>5.4</t>
  </si>
  <si>
    <t>92269</t>
  </si>
  <si>
    <t>FABRICAÇÃO DE FÔRMA PARA PILARES E ESTRUTURAS SIMILARES, EM MADEIRA SERRADA, E=25 MM. AF_12/2015 (10X)</t>
  </si>
  <si>
    <t>6.0</t>
  </si>
  <si>
    <t>INSTALAÇÃO DE GRADIL    </t>
  </si>
  <si>
    <t>6.1</t>
  </si>
  <si>
    <t>74145/001</t>
  </si>
  <si>
    <t>PINTURA ESMALTE FOSCO, DUAS DEMAOS, SOBRE SUPERFICIE METALICA, INCLUSO UMA DEMAO DE FUNDO ANTICORROSIVO. UTILIZACAO DE REVOLVER ( AR-COMPRIMIDO).</t>
  </si>
  <si>
    <t>6.2</t>
  </si>
  <si>
    <t>06.70.020</t>
  </si>
  <si>
    <t>FDE</t>
  </si>
  <si>
    <t>RECOLOCACAO DE DE GRADE</t>
  </si>
  <si>
    <t>6.3</t>
  </si>
  <si>
    <t>00034347</t>
  </si>
  <si>
    <t>CONCERTINA SIMPLES EM ACO GALVANIZADO DE ALTA RESISTENCIA, COM ESPIRAL DE 300 MM, D = 2,76 MM (FORNECIMENTO E INSTALAÇÃO)</t>
  </si>
  <si>
    <t>6.4</t>
  </si>
  <si>
    <t>00034349</t>
  </si>
  <si>
    <t>HASTE DE ACO GALVANIZADO PARA FIXACAO DE CONCERTINA 2 "/3 M</t>
  </si>
  <si>
    <t>UN</t>
  </si>
  <si>
    <t>7.0</t>
  </si>
  <si>
    <t>LIMPEZA FINAL</t>
  </si>
  <si>
    <t>7.1</t>
  </si>
  <si>
    <t>05.07.050</t>
  </si>
  <si>
    <t>REMOÇÃO DE ENTULHO DE OBRA COM CAÇAMBA METÁLICA - MATERIAL VOLUMOSO E MISTURADO POR ALVENARIA, TERRA, MADEIRA, PAPEL, PLÁSTICO E METAL</t>
  </si>
  <si>
    <t>TOTAL SEM BDI</t>
  </si>
  <si>
    <t>TOTAL DO BDI</t>
  </si>
  <si>
    <t>TOTAL GERAL</t>
  </si>
  <si>
    <t>_________________________
EMPRESA 
CNPJ</t>
  </si>
  <si>
    <t>CRONOGRAMA FÍSICO FINANCEIRO</t>
  </si>
  <si>
    <t>FÍSICO FINANCEIRO (EM % R$)</t>
  </si>
  <si>
    <t>SERVIÇOS</t>
  </si>
  <si>
    <t>PESO</t>
  </si>
  <si>
    <t>1º MÊS</t>
  </si>
  <si>
    <t>2º MÊS</t>
  </si>
  <si>
    <t>3º MÊS</t>
  </si>
  <si>
    <t>4º MÊS</t>
  </si>
  <si>
    <t>VALOR (R$)</t>
  </si>
  <si>
    <t>INCIDICE</t>
  </si>
  <si>
    <t>NO MÊS</t>
  </si>
  <si>
    <t>ACUMULADO</t>
  </si>
  <si>
    <t>APLICAÇÃO DOS RECURSOS</t>
  </si>
  <si>
    <t>RECURSOS DA UNIÃO</t>
  </si>
  <si>
    <t>CONTRAPARTIDA</t>
  </si>
  <si>
    <t>OUTRAS FONTES</t>
  </si>
  <si>
    <t>VALOR TOTAL DO INVESTIMENTO</t>
  </si>
  <si>
    <t>TOTAL</t>
  </si>
  <si>
    <t>__________________________</t>
  </si>
  <si>
    <t>Renato Alves Botelho</t>
  </si>
  <si>
    <t>CAU/SP A68216-0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</si>
</sst>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#,##0.00"/>
    <numFmt numFmtId="166" formatCode="#,##0.00#####"/>
    <numFmt numFmtId="167" formatCode="[$R$-416]\ #,##0.00;[RED]\-[$R$-416]\ #,##0.00"/>
    <numFmt numFmtId="168" formatCode="0.00%"/>
    <numFmt numFmtId="169" formatCode="&quot;R$ &quot;#,##0.00"/>
    <numFmt numFmtId="170" formatCode="_(* #,##0.00_);_(* \(#,##0.00\);_(* \-??_);_(@_)"/>
    <numFmt numFmtId="171" formatCode="_-&quot;R$ &quot;* #,##0.00_-;&quot;-R$ &quot;* #,##0.00_-;_-&quot;R$ &quot;* \-??_-;_-@_-"/>
    <numFmt numFmtId="172" formatCode="0.00"/>
    <numFmt numFmtId="173" formatCode="0.000"/>
    <numFmt numFmtId="174" formatCode="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  <charset val="1"/>
    </font>
    <font>
      <sz val="12"/>
      <color rgb="FFFF0000"/>
      <name val="Arial"/>
      <family val="2"/>
      <charset val="1"/>
    </font>
    <font>
      <b val="true"/>
      <sz val="12"/>
      <color rgb="FF0000FF"/>
      <name val="Arial"/>
      <family val="2"/>
      <charset val="1"/>
    </font>
    <font>
      <sz val="12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9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2"/>
      <color rgb="FF000000"/>
      <name val="Arial"/>
      <family val="2"/>
      <charset val="1"/>
    </font>
    <font>
      <b val="true"/>
      <sz val="12"/>
      <color rgb="FFFFFFFF"/>
      <name val="Arial"/>
      <family val="2"/>
      <charset val="1"/>
    </font>
    <font>
      <b val="true"/>
      <sz val="14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BCE4E5"/>
      </patternFill>
    </fill>
    <fill>
      <patternFill patternType="solid">
        <fgColor rgb="FFFFFFFF"/>
        <bgColor rgb="FFFFFFCC"/>
      </patternFill>
    </fill>
    <fill>
      <patternFill patternType="solid">
        <fgColor rgb="FFBCE4E5"/>
        <bgColor rgb="FFCCCCCC"/>
      </patternFill>
    </fill>
  </fills>
  <borders count="42">
    <border diagonalUp="false" diagonalDown="false">
      <left/>
      <right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dotted"/>
      <right/>
      <top style="dotted"/>
      <bottom style="dotted"/>
      <diagonal/>
    </border>
    <border diagonalUp="false" diagonalDown="false">
      <left style="dotted"/>
      <right style="dotted"/>
      <top style="dotted"/>
      <bottom/>
      <diagonal/>
    </border>
    <border diagonalUp="false" diagonalDown="false">
      <left/>
      <right/>
      <top/>
      <bottom style="dotted"/>
      <diagonal/>
    </border>
    <border diagonalUp="false" diagonalDown="false">
      <left/>
      <right/>
      <top style="dotted"/>
      <bottom style="dotted"/>
      <diagonal/>
    </border>
    <border diagonalUp="false" diagonalDown="false">
      <left style="dotted"/>
      <right/>
      <top style="dotted"/>
      <bottom/>
      <diagonal/>
    </border>
    <border diagonalUp="false" diagonalDown="false">
      <left/>
      <right/>
      <top style="dotted"/>
      <bottom/>
      <diagonal/>
    </border>
    <border diagonalUp="false" diagonalDown="false">
      <left/>
      <right style="dotted"/>
      <top style="dotted"/>
      <bottom/>
      <diagonal/>
    </border>
    <border diagonalUp="false" diagonalDown="false">
      <left style="dotted"/>
      <right/>
      <top/>
      <bottom/>
      <diagonal/>
    </border>
    <border diagonalUp="false" diagonalDown="false">
      <left style="dotted">
        <color rgb="FF000080"/>
      </left>
      <right/>
      <top style="dotted">
        <color rgb="FF000080"/>
      </top>
      <bottom style="dotted">
        <color rgb="FF000080"/>
      </bottom>
      <diagonal/>
    </border>
    <border diagonalUp="false" diagonalDown="false">
      <left/>
      <right style="dotted">
        <color rgb="FF000080"/>
      </right>
      <top style="dotted">
        <color rgb="FF000080"/>
      </top>
      <bottom style="dotted">
        <color rgb="FF000080"/>
      </bottom>
      <diagonal/>
    </border>
    <border diagonalUp="false" diagonalDown="false">
      <left style="dotted">
        <color rgb="FF000080"/>
      </left>
      <right style="dotted"/>
      <top style="dotted">
        <color rgb="FF000080"/>
      </top>
      <bottom style="dotted">
        <color rgb="FF000080"/>
      </bottom>
      <diagonal/>
    </border>
    <border diagonalUp="false" diagonalDown="false">
      <left/>
      <right style="dotted"/>
      <top/>
      <bottom/>
      <diagonal/>
    </border>
    <border diagonalUp="false" diagonalDown="false">
      <left style="dotted"/>
      <right style="dotted"/>
      <top/>
      <bottom/>
      <diagonal/>
    </border>
    <border diagonalUp="false" diagonalDown="false">
      <left style="dotted"/>
      <right style="dotted"/>
      <top/>
      <bottom style="dotted"/>
      <diagonal/>
    </border>
    <border diagonalUp="false" diagonalDown="false">
      <left style="dotted"/>
      <right/>
      <top/>
      <bottom style="dotted"/>
      <diagonal/>
    </border>
    <border diagonalUp="false" diagonalDown="false">
      <left/>
      <right style="dotted"/>
      <top/>
      <bottom style="dotted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4" fillId="2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2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2" borderId="1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1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2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2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2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2" borderId="1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1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1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2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2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2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2" fillId="0" borderId="22" xfId="0" applyFont="true" applyBorder="true" applyAlignment="true" applyProtection="false">
      <alignment horizontal="distributed" vertical="center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23" xfId="0" applyFont="true" applyBorder="true" applyAlignment="true" applyProtection="false">
      <alignment horizontal="distributed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7" xfId="0" applyFont="true" applyBorder="true" applyAlignment="true" applyProtection="false">
      <alignment horizontal="distributed" vertical="bottom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0" borderId="11" xfId="0" applyFont="true" applyBorder="true" applyAlignment="true" applyProtection="false">
      <alignment horizontal="distributed" vertical="center" textRotation="0" wrapText="false" indent="0" shrinkToFit="false"/>
      <protection locked="true" hidden="false"/>
    </xf>
    <xf numFmtId="164" fontId="8" fillId="3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3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4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4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4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4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4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7" fillId="0" borderId="25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7" fillId="0" borderId="2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8" fontId="7" fillId="0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2" fontId="7" fillId="0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1" fontId="7" fillId="0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7" fillId="0" borderId="2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9" fontId="7" fillId="0" borderId="2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2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2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7" fillId="0" borderId="2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7" fillId="0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7" fillId="0" borderId="2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7" fillId="4" borderId="2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4" borderId="2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1" fontId="4" fillId="4" borderId="2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4" fontId="4" fillId="4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7" fillId="4" borderId="2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7" fillId="4" borderId="2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2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9" fontId="4" fillId="4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3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4" borderId="3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3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4" fillId="3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3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3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4" fillId="3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3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3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3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CE4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44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75" zoomScaleNormal="75" zoomScalePageLayoutView="75" workbookViewId="0">
      <selection pane="topLeft" activeCell="L43" activeCellId="0" sqref="L43"/>
    </sheetView>
  </sheetViews>
  <sheetFormatPr defaultRowHeight="13.8"/>
  <cols>
    <col collapsed="false" hidden="false" max="1" min="1" style="1" width="9.58673469387755"/>
    <col collapsed="false" hidden="false" max="2" min="2" style="0" width="12.8265306122449"/>
    <col collapsed="false" hidden="false" max="3" min="3" style="0" width="8.23469387755102"/>
    <col collapsed="false" hidden="false" max="4" min="4" style="0" width="67.4948979591837"/>
    <col collapsed="false" hidden="false" max="5" min="5" style="0" width="8.50510204081633"/>
    <col collapsed="false" hidden="false" max="6" min="6" style="0" width="11.3418367346939"/>
    <col collapsed="false" hidden="false" max="7" min="7" style="0" width="12.5561224489796"/>
    <col collapsed="false" hidden="false" max="8" min="8" style="0" width="13.5"/>
    <col collapsed="false" hidden="false" max="9" min="9" style="0" width="15.3877551020408"/>
    <col collapsed="false" hidden="false" max="1021" min="10" style="0" width="9.04591836734694"/>
    <col collapsed="false" hidden="false" max="1022" min="1022" style="2" width="9.04591836734694"/>
    <col collapsed="false" hidden="false" max="1025" min="1023" style="0" width="9.04591836734694"/>
  </cols>
  <sheetData>
    <row r="1" s="4" customFormat="tru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AMH1" s="5"/>
      <c r="AMI1" s="0"/>
      <c r="AMJ1" s="0"/>
    </row>
    <row r="2" customFormat="false" ht="5.65" hidden="false" customHeight="true" outlineLevel="0" collapsed="false">
      <c r="A2" s="6"/>
      <c r="B2" s="7"/>
      <c r="C2" s="8"/>
      <c r="D2" s="7"/>
      <c r="E2" s="7"/>
      <c r="F2" s="7"/>
      <c r="G2" s="7"/>
      <c r="H2" s="7"/>
      <c r="I2" s="9"/>
      <c r="AMH2" s="0"/>
    </row>
    <row r="3" customFormat="false" ht="15" hidden="false" customHeight="false" outlineLevel="0" collapsed="false">
      <c r="A3" s="10" t="s">
        <v>1</v>
      </c>
      <c r="B3" s="11"/>
      <c r="C3" s="11"/>
      <c r="D3" s="11"/>
      <c r="E3" s="11"/>
      <c r="F3" s="11"/>
      <c r="G3" s="11"/>
      <c r="H3" s="11"/>
      <c r="I3" s="12"/>
      <c r="AMH3" s="0"/>
    </row>
    <row r="4" customFormat="false" ht="15" hidden="false" customHeight="false" outlineLevel="0" collapsed="false">
      <c r="A4" s="13" t="s">
        <v>2</v>
      </c>
      <c r="B4" s="14"/>
      <c r="C4" s="14"/>
      <c r="D4" s="14"/>
      <c r="E4" s="14"/>
      <c r="F4" s="14"/>
      <c r="G4" s="14"/>
      <c r="H4" s="14"/>
      <c r="I4" s="15"/>
      <c r="AMH4" s="0"/>
    </row>
    <row r="5" customFormat="false" ht="15" hidden="false" customHeight="false" outlineLevel="0" collapsed="false">
      <c r="A5" s="13" t="s">
        <v>3</v>
      </c>
      <c r="B5" s="14"/>
      <c r="C5" s="14"/>
      <c r="D5" s="14"/>
      <c r="E5" s="14"/>
      <c r="F5" s="14"/>
      <c r="G5" s="14"/>
      <c r="H5" s="14"/>
      <c r="I5" s="15"/>
      <c r="AMH5" s="0"/>
    </row>
    <row r="6" customFormat="false" ht="15" hidden="false" customHeight="false" outlineLevel="0" collapsed="false">
      <c r="A6" s="16" t="s">
        <v>4</v>
      </c>
      <c r="B6" s="14"/>
      <c r="C6" s="14"/>
      <c r="D6" s="14"/>
      <c r="E6" s="14"/>
      <c r="F6" s="14"/>
      <c r="G6" s="14"/>
      <c r="H6" s="14"/>
      <c r="I6" s="15"/>
      <c r="AMH6" s="0"/>
    </row>
    <row r="7" customFormat="false" ht="15" hidden="false" customHeight="true" outlineLevel="0" collapsed="false">
      <c r="A7" s="17" t="s">
        <v>5</v>
      </c>
      <c r="B7" s="17"/>
      <c r="C7" s="17"/>
      <c r="D7" s="17"/>
      <c r="E7" s="17"/>
      <c r="F7" s="17"/>
      <c r="G7" s="18"/>
      <c r="H7" s="18"/>
      <c r="I7" s="19"/>
      <c r="AMH7" s="0"/>
    </row>
    <row r="8" customFormat="false" ht="5.65" hidden="false" customHeight="true" outlineLevel="0" collapsed="false">
      <c r="A8" s="20"/>
      <c r="B8" s="21"/>
      <c r="C8" s="21"/>
      <c r="D8" s="21"/>
      <c r="E8" s="22"/>
      <c r="F8" s="22"/>
      <c r="G8" s="22"/>
      <c r="H8" s="22"/>
      <c r="I8" s="23"/>
      <c r="AMH8" s="0"/>
    </row>
    <row r="9" customFormat="false" ht="13.8" hidden="false" customHeight="true" outlineLevel="0" collapsed="false">
      <c r="A9" s="24" t="s">
        <v>6</v>
      </c>
      <c r="B9" s="24" t="s">
        <v>7</v>
      </c>
      <c r="C9" s="24" t="s">
        <v>8</v>
      </c>
      <c r="D9" s="25" t="s">
        <v>9</v>
      </c>
      <c r="E9" s="24" t="s">
        <v>10</v>
      </c>
      <c r="F9" s="26" t="s">
        <v>11</v>
      </c>
      <c r="G9" s="27" t="s">
        <v>12</v>
      </c>
      <c r="H9" s="25" t="s">
        <v>13</v>
      </c>
      <c r="I9" s="25" t="s">
        <v>14</v>
      </c>
      <c r="AMH9" s="0"/>
    </row>
    <row r="10" customFormat="false" ht="13.8" hidden="false" customHeight="false" outlineLevel="0" collapsed="false">
      <c r="A10" s="24"/>
      <c r="B10" s="24"/>
      <c r="C10" s="24"/>
      <c r="D10" s="25"/>
      <c r="E10" s="24"/>
      <c r="F10" s="26"/>
      <c r="G10" s="27"/>
      <c r="H10" s="25"/>
      <c r="I10" s="25"/>
      <c r="AMH10" s="0"/>
    </row>
    <row r="11" s="32" customFormat="true" ht="5.65" hidden="false" customHeight="true" outlineLevel="0" collapsed="false">
      <c r="A11" s="28"/>
      <c r="B11" s="29"/>
      <c r="C11" s="29"/>
      <c r="D11" s="29"/>
      <c r="E11" s="29"/>
      <c r="F11" s="30"/>
      <c r="G11" s="30"/>
      <c r="H11" s="30"/>
      <c r="I11" s="31"/>
      <c r="AMG11" s="0"/>
      <c r="AMH11" s="33"/>
      <c r="AMI11" s="0"/>
      <c r="AMJ11" s="0"/>
    </row>
    <row r="12" s="40" customFormat="true" ht="15" hidden="false" customHeight="false" outlineLevel="0" collapsed="false">
      <c r="A12" s="34" t="s">
        <v>15</v>
      </c>
      <c r="B12" s="35"/>
      <c r="C12" s="35"/>
      <c r="D12" s="36" t="s">
        <v>16</v>
      </c>
      <c r="E12" s="35"/>
      <c r="F12" s="37"/>
      <c r="G12" s="38"/>
      <c r="H12" s="38"/>
      <c r="I12" s="39" t="n">
        <v>0</v>
      </c>
      <c r="AMG12" s="0"/>
      <c r="AMH12" s="33"/>
      <c r="AMI12" s="0"/>
      <c r="AMJ12" s="0"/>
    </row>
    <row r="13" s="40" customFormat="true" ht="15" hidden="false" customHeight="false" outlineLevel="0" collapsed="false">
      <c r="A13" s="41" t="s">
        <v>17</v>
      </c>
      <c r="B13" s="42" t="s">
        <v>18</v>
      </c>
      <c r="C13" s="42" t="s">
        <v>19</v>
      </c>
      <c r="D13" s="42" t="s">
        <v>20</v>
      </c>
      <c r="E13" s="43" t="s">
        <v>21</v>
      </c>
      <c r="F13" s="44" t="n">
        <v>113.73</v>
      </c>
      <c r="G13" s="45" t="n">
        <v>0</v>
      </c>
      <c r="H13" s="45" t="n">
        <v>0</v>
      </c>
      <c r="I13" s="46" t="n">
        <v>0</v>
      </c>
      <c r="L13" s="47"/>
      <c r="AMG13" s="0"/>
      <c r="AMH13" s="33"/>
      <c r="AMI13" s="0"/>
      <c r="AMJ13" s="0"/>
    </row>
    <row r="14" s="40" customFormat="true" ht="15" hidden="false" customHeight="false" outlineLevel="0" collapsed="false">
      <c r="A14" s="34" t="s">
        <v>22</v>
      </c>
      <c r="B14" s="35"/>
      <c r="C14" s="35"/>
      <c r="D14" s="35" t="s">
        <v>23</v>
      </c>
      <c r="E14" s="35"/>
      <c r="F14" s="37"/>
      <c r="G14" s="38"/>
      <c r="H14" s="38"/>
      <c r="I14" s="39" t="n">
        <v>0</v>
      </c>
      <c r="L14" s="0"/>
      <c r="AMG14" s="0"/>
      <c r="AMH14" s="33"/>
      <c r="AMI14" s="0"/>
      <c r="AMJ14" s="0"/>
    </row>
    <row r="15" s="40" customFormat="true" ht="26.85" hidden="false" customHeight="false" outlineLevel="0" collapsed="false">
      <c r="A15" s="41" t="s">
        <v>24</v>
      </c>
      <c r="B15" s="42" t="s">
        <v>25</v>
      </c>
      <c r="C15" s="42" t="s">
        <v>19</v>
      </c>
      <c r="D15" s="42" t="s">
        <v>26</v>
      </c>
      <c r="E15" s="43" t="s">
        <v>27</v>
      </c>
      <c r="F15" s="44" t="n">
        <v>4.55</v>
      </c>
      <c r="G15" s="45" t="n">
        <v>0</v>
      </c>
      <c r="H15" s="45" t="n">
        <v>0</v>
      </c>
      <c r="I15" s="46" t="n">
        <v>0</v>
      </c>
      <c r="L15" s="0"/>
      <c r="AMG15" s="0"/>
      <c r="AMH15" s="33"/>
      <c r="AMI15" s="0"/>
      <c r="AMJ15" s="0"/>
    </row>
    <row r="16" s="40" customFormat="true" ht="26.85" hidden="false" customHeight="false" outlineLevel="0" collapsed="false">
      <c r="A16" s="41" t="s">
        <v>28</v>
      </c>
      <c r="B16" s="42" t="s">
        <v>29</v>
      </c>
      <c r="C16" s="42" t="s">
        <v>19</v>
      </c>
      <c r="D16" s="42" t="s">
        <v>30</v>
      </c>
      <c r="E16" s="43" t="s">
        <v>27</v>
      </c>
      <c r="F16" s="44" t="n">
        <v>3.41</v>
      </c>
      <c r="G16" s="45" t="n">
        <v>0</v>
      </c>
      <c r="H16" s="45" t="n">
        <v>0</v>
      </c>
      <c r="I16" s="46" t="n">
        <v>0</v>
      </c>
      <c r="L16" s="0"/>
      <c r="AMG16" s="0"/>
      <c r="AMH16" s="33"/>
      <c r="AMI16" s="0"/>
      <c r="AMJ16" s="0"/>
    </row>
    <row r="17" s="40" customFormat="true" ht="15" hidden="false" customHeight="false" outlineLevel="0" collapsed="false">
      <c r="A17" s="34" t="s">
        <v>31</v>
      </c>
      <c r="B17" s="35"/>
      <c r="C17" s="35"/>
      <c r="D17" s="35" t="s">
        <v>32</v>
      </c>
      <c r="E17" s="35"/>
      <c r="F17" s="37"/>
      <c r="G17" s="38"/>
      <c r="H17" s="38"/>
      <c r="I17" s="39" t="n">
        <v>0</v>
      </c>
      <c r="L17" s="0"/>
      <c r="AMG17" s="0"/>
      <c r="AMH17" s="33"/>
      <c r="AMI17" s="0"/>
      <c r="AMJ17" s="0"/>
    </row>
    <row r="18" s="40" customFormat="true" ht="15" hidden="false" customHeight="false" outlineLevel="0" collapsed="false">
      <c r="A18" s="41" t="s">
        <v>33</v>
      </c>
      <c r="B18" s="42" t="s">
        <v>34</v>
      </c>
      <c r="C18" s="42" t="s">
        <v>35</v>
      </c>
      <c r="D18" s="42" t="s">
        <v>36</v>
      </c>
      <c r="E18" s="43" t="s">
        <v>21</v>
      </c>
      <c r="F18" s="44" t="n">
        <v>76</v>
      </c>
      <c r="G18" s="45" t="n">
        <v>0</v>
      </c>
      <c r="H18" s="45" t="n">
        <v>0</v>
      </c>
      <c r="I18" s="46" t="n">
        <v>0</v>
      </c>
      <c r="L18" s="0"/>
      <c r="AMG18" s="0"/>
      <c r="AMH18" s="33"/>
      <c r="AMI18" s="0"/>
      <c r="AMJ18" s="0"/>
    </row>
    <row r="19" s="40" customFormat="true" ht="15" hidden="false" customHeight="false" outlineLevel="0" collapsed="false">
      <c r="A19" s="41" t="s">
        <v>37</v>
      </c>
      <c r="B19" s="42" t="s">
        <v>38</v>
      </c>
      <c r="C19" s="42" t="s">
        <v>19</v>
      </c>
      <c r="D19" s="42" t="s">
        <v>39</v>
      </c>
      <c r="E19" s="43" t="s">
        <v>40</v>
      </c>
      <c r="F19" s="44" t="n">
        <v>179.69</v>
      </c>
      <c r="G19" s="45" t="n">
        <v>0</v>
      </c>
      <c r="H19" s="45" t="n">
        <v>0</v>
      </c>
      <c r="I19" s="46" t="n">
        <v>0</v>
      </c>
      <c r="L19" s="0"/>
      <c r="AMG19" s="0"/>
      <c r="AMH19" s="33"/>
      <c r="AMI19" s="0"/>
      <c r="AMJ19" s="0"/>
    </row>
    <row r="20" s="40" customFormat="true" ht="15" hidden="false" customHeight="false" outlineLevel="0" collapsed="false">
      <c r="A20" s="41" t="s">
        <v>41</v>
      </c>
      <c r="B20" s="42" t="s">
        <v>42</v>
      </c>
      <c r="C20" s="42" t="s">
        <v>19</v>
      </c>
      <c r="D20" s="42" t="s">
        <v>43</v>
      </c>
      <c r="E20" s="43" t="s">
        <v>40</v>
      </c>
      <c r="F20" s="44" t="n">
        <v>56.08</v>
      </c>
      <c r="G20" s="45" t="n">
        <v>0</v>
      </c>
      <c r="H20" s="45" t="n">
        <v>0</v>
      </c>
      <c r="I20" s="46" t="n">
        <v>0</v>
      </c>
      <c r="L20" s="0"/>
      <c r="AMG20" s="0"/>
      <c r="AMH20" s="33"/>
      <c r="AMI20" s="0"/>
      <c r="AMJ20" s="0"/>
    </row>
    <row r="21" s="40" customFormat="true" ht="15" hidden="false" customHeight="false" outlineLevel="0" collapsed="false">
      <c r="A21" s="41" t="s">
        <v>44</v>
      </c>
      <c r="B21" s="42" t="s">
        <v>45</v>
      </c>
      <c r="C21" s="42" t="s">
        <v>19</v>
      </c>
      <c r="D21" s="42" t="s">
        <v>46</v>
      </c>
      <c r="E21" s="43" t="s">
        <v>27</v>
      </c>
      <c r="F21" s="44" t="n">
        <v>3.41</v>
      </c>
      <c r="G21" s="45" t="n">
        <v>0</v>
      </c>
      <c r="H21" s="45" t="n">
        <v>0</v>
      </c>
      <c r="I21" s="46" t="n">
        <v>0</v>
      </c>
      <c r="L21" s="0"/>
      <c r="AMG21" s="0"/>
      <c r="AMH21" s="33"/>
      <c r="AMI21" s="0"/>
      <c r="AMJ21" s="0"/>
    </row>
    <row r="22" s="40" customFormat="true" ht="26.85" hidden="false" customHeight="false" outlineLevel="0" collapsed="false">
      <c r="A22" s="41" t="s">
        <v>47</v>
      </c>
      <c r="B22" s="42" t="s">
        <v>48</v>
      </c>
      <c r="C22" s="42" t="s">
        <v>19</v>
      </c>
      <c r="D22" s="42" t="s">
        <v>49</v>
      </c>
      <c r="E22" s="43" t="s">
        <v>27</v>
      </c>
      <c r="F22" s="44" t="n">
        <v>3.41</v>
      </c>
      <c r="G22" s="45" t="n">
        <v>0</v>
      </c>
      <c r="H22" s="45" t="n">
        <v>0</v>
      </c>
      <c r="I22" s="46" t="n">
        <v>0</v>
      </c>
      <c r="L22" s="0"/>
      <c r="AMG22" s="0"/>
      <c r="AMH22" s="33"/>
      <c r="AMI22" s="0"/>
      <c r="AMJ22" s="0"/>
    </row>
    <row r="23" s="40" customFormat="true" ht="26.85" hidden="false" customHeight="false" outlineLevel="0" collapsed="false">
      <c r="A23" s="41" t="s">
        <v>50</v>
      </c>
      <c r="B23" s="42" t="s">
        <v>51</v>
      </c>
      <c r="C23" s="42" t="s">
        <v>52</v>
      </c>
      <c r="D23" s="42" t="s">
        <v>53</v>
      </c>
      <c r="E23" s="43" t="s">
        <v>54</v>
      </c>
      <c r="F23" s="44" t="n">
        <v>17.05</v>
      </c>
      <c r="G23" s="45" t="n">
        <v>0</v>
      </c>
      <c r="H23" s="45" t="n">
        <v>0</v>
      </c>
      <c r="I23" s="46" t="n">
        <v>0</v>
      </c>
      <c r="L23" s="0"/>
      <c r="AMG23" s="0"/>
      <c r="AMH23" s="33"/>
      <c r="AMI23" s="0"/>
      <c r="AMJ23" s="0"/>
    </row>
    <row r="24" s="40" customFormat="true" ht="15" hidden="false" customHeight="false" outlineLevel="0" collapsed="false">
      <c r="A24" s="34" t="s">
        <v>55</v>
      </c>
      <c r="B24" s="35"/>
      <c r="C24" s="35"/>
      <c r="D24" s="35" t="s">
        <v>56</v>
      </c>
      <c r="E24" s="35"/>
      <c r="F24" s="37"/>
      <c r="G24" s="38"/>
      <c r="H24" s="38"/>
      <c r="I24" s="39" t="n">
        <v>0</v>
      </c>
      <c r="L24" s="0"/>
      <c r="AMG24" s="0"/>
      <c r="AMH24" s="33"/>
      <c r="AMI24" s="0"/>
      <c r="AMJ24" s="0"/>
    </row>
    <row r="25" customFormat="false" ht="64.9" hidden="false" customHeight="false" outlineLevel="0" collapsed="false">
      <c r="A25" s="41" t="s">
        <v>57</v>
      </c>
      <c r="B25" s="42" t="s">
        <v>58</v>
      </c>
      <c r="C25" s="42" t="s">
        <v>52</v>
      </c>
      <c r="D25" s="42" t="s">
        <v>59</v>
      </c>
      <c r="E25" s="43" t="s">
        <v>54</v>
      </c>
      <c r="F25" s="48"/>
      <c r="G25" s="45" t="n">
        <v>0</v>
      </c>
      <c r="H25" s="45" t="n">
        <v>0</v>
      </c>
      <c r="I25" s="46" t="n">
        <v>0</v>
      </c>
      <c r="AMH25" s="33"/>
    </row>
    <row r="26" customFormat="false" ht="15" hidden="false" customHeight="false" outlineLevel="0" collapsed="false">
      <c r="A26" s="49" t="s">
        <v>60</v>
      </c>
      <c r="B26" s="50" t="s">
        <v>61</v>
      </c>
      <c r="C26" s="50" t="s">
        <v>19</v>
      </c>
      <c r="D26" s="50" t="s">
        <v>62</v>
      </c>
      <c r="E26" s="51" t="s">
        <v>54</v>
      </c>
      <c r="F26" s="52" t="n">
        <v>200.08</v>
      </c>
      <c r="G26" s="53" t="n">
        <v>0</v>
      </c>
      <c r="H26" s="53" t="n">
        <v>0</v>
      </c>
      <c r="I26" s="54" t="n">
        <v>0</v>
      </c>
      <c r="AMH26" s="33"/>
    </row>
    <row r="27" customFormat="false" ht="26.85" hidden="false" customHeight="false" outlineLevel="0" collapsed="false">
      <c r="A27" s="55" t="s">
        <v>63</v>
      </c>
      <c r="B27" s="56" t="s">
        <v>64</v>
      </c>
      <c r="C27" s="56" t="s">
        <v>52</v>
      </c>
      <c r="D27" s="56" t="s">
        <v>65</v>
      </c>
      <c r="E27" s="57" t="s">
        <v>54</v>
      </c>
      <c r="F27" s="58" t="n">
        <v>200.08</v>
      </c>
      <c r="G27" s="59" t="n">
        <v>0</v>
      </c>
      <c r="H27" s="59" t="n">
        <v>0</v>
      </c>
      <c r="I27" s="60" t="n">
        <v>0</v>
      </c>
      <c r="AMH27" s="33"/>
    </row>
    <row r="28" customFormat="false" ht="15" hidden="false" customHeight="false" outlineLevel="0" collapsed="false">
      <c r="A28" s="61" t="s">
        <v>66</v>
      </c>
      <c r="B28" s="62"/>
      <c r="C28" s="62"/>
      <c r="D28" s="62" t="s">
        <v>67</v>
      </c>
      <c r="E28" s="62"/>
      <c r="F28" s="63"/>
      <c r="G28" s="64"/>
      <c r="H28" s="64"/>
      <c r="I28" s="65" t="n">
        <v>0</v>
      </c>
      <c r="AMH28" s="33"/>
    </row>
    <row r="29" customFormat="false" ht="15" hidden="false" customHeight="false" outlineLevel="0" collapsed="false">
      <c r="A29" s="66" t="s">
        <v>68</v>
      </c>
      <c r="B29" s="42" t="s">
        <v>38</v>
      </c>
      <c r="C29" s="42" t="s">
        <v>19</v>
      </c>
      <c r="D29" s="42" t="s">
        <v>39</v>
      </c>
      <c r="E29" s="43" t="s">
        <v>40</v>
      </c>
      <c r="F29" s="44" t="n">
        <v>201.13</v>
      </c>
      <c r="G29" s="45" t="n">
        <v>0</v>
      </c>
      <c r="H29" s="45" t="n">
        <v>0</v>
      </c>
      <c r="I29" s="67" t="n">
        <v>0</v>
      </c>
      <c r="AMH29" s="33"/>
    </row>
    <row r="30" customFormat="false" ht="15" hidden="false" customHeight="false" outlineLevel="0" collapsed="false">
      <c r="A30" s="66" t="s">
        <v>69</v>
      </c>
      <c r="B30" s="42" t="s">
        <v>42</v>
      </c>
      <c r="C30" s="42" t="s">
        <v>19</v>
      </c>
      <c r="D30" s="42" t="s">
        <v>43</v>
      </c>
      <c r="E30" s="43" t="s">
        <v>40</v>
      </c>
      <c r="F30" s="44" t="n">
        <v>92.35</v>
      </c>
      <c r="G30" s="45" t="n">
        <v>0</v>
      </c>
      <c r="H30" s="45" t="n">
        <v>0</v>
      </c>
      <c r="I30" s="67" t="n">
        <v>0</v>
      </c>
      <c r="AMH30" s="33"/>
    </row>
    <row r="31" customFormat="false" ht="15" hidden="false" customHeight="false" outlineLevel="0" collapsed="false">
      <c r="A31" s="66" t="s">
        <v>70</v>
      </c>
      <c r="B31" s="42" t="s">
        <v>45</v>
      </c>
      <c r="C31" s="42" t="s">
        <v>19</v>
      </c>
      <c r="D31" s="42" t="s">
        <v>46</v>
      </c>
      <c r="E31" s="43" t="s">
        <v>27</v>
      </c>
      <c r="F31" s="44" t="n">
        <v>1.71</v>
      </c>
      <c r="G31" s="45" t="n">
        <v>0</v>
      </c>
      <c r="H31" s="45" t="n">
        <v>0</v>
      </c>
      <c r="I31" s="67" t="n">
        <v>0</v>
      </c>
      <c r="AMH31" s="33"/>
    </row>
    <row r="32" customFormat="false" ht="39.55" hidden="false" customHeight="false" outlineLevel="0" collapsed="false">
      <c r="A32" s="66" t="s">
        <v>71</v>
      </c>
      <c r="B32" s="42" t="s">
        <v>72</v>
      </c>
      <c r="C32" s="42" t="s">
        <v>52</v>
      </c>
      <c r="D32" s="42" t="s">
        <v>73</v>
      </c>
      <c r="E32" s="43" t="s">
        <v>54</v>
      </c>
      <c r="F32" s="44" t="n">
        <v>7.8</v>
      </c>
      <c r="G32" s="45" t="n">
        <v>0</v>
      </c>
      <c r="H32" s="45" t="n">
        <v>0</v>
      </c>
      <c r="I32" s="67" t="n">
        <v>0</v>
      </c>
      <c r="AMH32" s="33"/>
    </row>
    <row r="33" customFormat="false" ht="15" hidden="false" customHeight="false" outlineLevel="0" collapsed="false">
      <c r="A33" s="61" t="s">
        <v>74</v>
      </c>
      <c r="B33" s="62"/>
      <c r="C33" s="62"/>
      <c r="D33" s="62" t="s">
        <v>75</v>
      </c>
      <c r="E33" s="62"/>
      <c r="F33" s="63"/>
      <c r="G33" s="64"/>
      <c r="H33" s="64"/>
      <c r="I33" s="65" t="n">
        <v>0</v>
      </c>
      <c r="AMH33" s="33"/>
    </row>
    <row r="34" customFormat="false" ht="52.2" hidden="false" customHeight="false" outlineLevel="0" collapsed="false">
      <c r="A34" s="66" t="s">
        <v>76</v>
      </c>
      <c r="B34" s="42" t="s">
        <v>77</v>
      </c>
      <c r="C34" s="42" t="s">
        <v>52</v>
      </c>
      <c r="D34" s="42" t="s">
        <v>78</v>
      </c>
      <c r="E34" s="43" t="s">
        <v>54</v>
      </c>
      <c r="F34" s="44" t="n">
        <v>248.56</v>
      </c>
      <c r="G34" s="45" t="n">
        <v>0</v>
      </c>
      <c r="H34" s="45" t="n">
        <v>0</v>
      </c>
      <c r="I34" s="67" t="n">
        <v>0</v>
      </c>
      <c r="AMH34" s="33"/>
    </row>
    <row r="35" customFormat="false" ht="15" hidden="false" customHeight="false" outlineLevel="0" collapsed="false">
      <c r="A35" s="66" t="s">
        <v>79</v>
      </c>
      <c r="B35" s="42" t="s">
        <v>80</v>
      </c>
      <c r="C35" s="42" t="s">
        <v>81</v>
      </c>
      <c r="D35" s="42" t="s">
        <v>82</v>
      </c>
      <c r="E35" s="43" t="s">
        <v>54</v>
      </c>
      <c r="F35" s="44" t="n">
        <v>124.28</v>
      </c>
      <c r="G35" s="45" t="n">
        <v>0</v>
      </c>
      <c r="H35" s="45" t="n">
        <v>0</v>
      </c>
      <c r="I35" s="67" t="n">
        <v>0</v>
      </c>
      <c r="AMH35" s="33"/>
    </row>
    <row r="36" customFormat="false" ht="39.55" hidden="false" customHeight="false" outlineLevel="0" collapsed="false">
      <c r="A36" s="66" t="s">
        <v>83</v>
      </c>
      <c r="B36" s="42" t="s">
        <v>84</v>
      </c>
      <c r="C36" s="42" t="s">
        <v>52</v>
      </c>
      <c r="D36" s="42" t="s">
        <v>85</v>
      </c>
      <c r="E36" s="43" t="s">
        <v>21</v>
      </c>
      <c r="F36" s="44" t="n">
        <v>114.27</v>
      </c>
      <c r="G36" s="45" t="n">
        <v>0</v>
      </c>
      <c r="H36" s="45" t="n">
        <v>0</v>
      </c>
      <c r="I36" s="67" t="n">
        <v>0</v>
      </c>
      <c r="AMH36" s="33"/>
    </row>
    <row r="37" customFormat="false" ht="26.85" hidden="false" customHeight="false" outlineLevel="0" collapsed="false">
      <c r="A37" s="66" t="s">
        <v>86</v>
      </c>
      <c r="B37" s="42" t="s">
        <v>87</v>
      </c>
      <c r="C37" s="42" t="s">
        <v>52</v>
      </c>
      <c r="D37" s="42" t="s">
        <v>88</v>
      </c>
      <c r="E37" s="43" t="s">
        <v>89</v>
      </c>
      <c r="F37" s="44" t="n">
        <v>4</v>
      </c>
      <c r="G37" s="45" t="n">
        <v>8.9</v>
      </c>
      <c r="H37" s="45" t="n">
        <v>0</v>
      </c>
      <c r="I37" s="67" t="n">
        <v>0</v>
      </c>
      <c r="AMH37" s="33"/>
    </row>
    <row r="38" customFormat="false" ht="15" hidden="false" customHeight="false" outlineLevel="0" collapsed="false">
      <c r="A38" s="61" t="s">
        <v>90</v>
      </c>
      <c r="B38" s="62"/>
      <c r="C38" s="62"/>
      <c r="D38" s="62" t="s">
        <v>91</v>
      </c>
      <c r="E38" s="62"/>
      <c r="F38" s="63"/>
      <c r="G38" s="64"/>
      <c r="H38" s="64"/>
      <c r="I38" s="65" t="n">
        <v>0</v>
      </c>
      <c r="AMH38" s="33"/>
    </row>
    <row r="39" customFormat="false" ht="39.55" hidden="false" customHeight="false" outlineLevel="0" collapsed="false">
      <c r="A39" s="68" t="s">
        <v>92</v>
      </c>
      <c r="B39" s="69" t="s">
        <v>93</v>
      </c>
      <c r="C39" s="69" t="s">
        <v>19</v>
      </c>
      <c r="D39" s="69" t="s">
        <v>94</v>
      </c>
      <c r="E39" s="70" t="s">
        <v>27</v>
      </c>
      <c r="F39" s="71" t="n">
        <v>4</v>
      </c>
      <c r="G39" s="72" t="n">
        <v>0</v>
      </c>
      <c r="H39" s="72" t="n">
        <v>0</v>
      </c>
      <c r="I39" s="73" t="n">
        <v>0</v>
      </c>
      <c r="AMH39" s="33"/>
    </row>
    <row r="40" customFormat="false" ht="14.15" hidden="false" customHeight="true" outlineLevel="0" collapsed="false">
      <c r="A40" s="74"/>
      <c r="B40" s="75"/>
      <c r="C40" s="75"/>
      <c r="D40" s="75"/>
      <c r="E40" s="75" t="s">
        <v>95</v>
      </c>
      <c r="F40" s="75"/>
      <c r="G40" s="76" t="n">
        <v>24037.43</v>
      </c>
      <c r="H40" s="77"/>
      <c r="I40" s="78" t="n">
        <v>0</v>
      </c>
    </row>
    <row r="41" customFormat="false" ht="14.15" hidden="false" customHeight="true" outlineLevel="0" collapsed="false">
      <c r="A41" s="79"/>
      <c r="B41" s="80"/>
      <c r="C41" s="80"/>
      <c r="D41" s="80"/>
      <c r="E41" s="81" t="s">
        <v>96</v>
      </c>
      <c r="F41" s="81"/>
      <c r="H41" s="82"/>
      <c r="I41" s="83" t="n">
        <v>0</v>
      </c>
    </row>
    <row r="42" customFormat="false" ht="14.15" hidden="false" customHeight="true" outlineLevel="0" collapsed="false">
      <c r="A42" s="84"/>
      <c r="B42" s="85"/>
      <c r="C42" s="85"/>
      <c r="D42" s="85"/>
      <c r="E42" s="85" t="s">
        <v>97</v>
      </c>
      <c r="F42" s="85"/>
      <c r="G42" s="86"/>
      <c r="H42" s="87"/>
      <c r="I42" s="88" t="n">
        <v>0</v>
      </c>
    </row>
    <row r="43" customFormat="false" ht="15" hidden="false" customHeight="false" outlineLevel="0" collapsed="false">
      <c r="A43" s="89"/>
      <c r="B43" s="90"/>
      <c r="C43" s="90"/>
      <c r="D43" s="91"/>
      <c r="E43" s="89"/>
      <c r="F43" s="90"/>
      <c r="G43" s="90"/>
      <c r="H43" s="90"/>
      <c r="I43" s="91"/>
    </row>
    <row r="44" customFormat="false" ht="44" hidden="false" customHeight="true" outlineLevel="0" collapsed="false">
      <c r="A44" s="92" t="s">
        <v>98</v>
      </c>
      <c r="B44" s="92"/>
      <c r="C44" s="92"/>
      <c r="D44" s="92"/>
      <c r="E44" s="92"/>
      <c r="F44" s="92"/>
      <c r="G44" s="92"/>
      <c r="H44" s="92"/>
      <c r="I44" s="92"/>
    </row>
  </sheetData>
  <mergeCells count="17">
    <mergeCell ref="A1:I1"/>
    <mergeCell ref="A7:F7"/>
    <mergeCell ref="G7:H7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E40:F40"/>
    <mergeCell ref="E41:F41"/>
    <mergeCell ref="E42:F42"/>
    <mergeCell ref="A44:D44"/>
    <mergeCell ref="E44:I44"/>
  </mergeCells>
  <printOptions headings="false" gridLines="false" gridLinesSet="true" horizontalCentered="false" verticalCentered="false"/>
  <pageMargins left="0.7" right="0.7" top="0.1062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5536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B24" activeCellId="0" sqref="B24"/>
    </sheetView>
  </sheetViews>
  <sheetFormatPr defaultRowHeight="13.8"/>
  <cols>
    <col collapsed="false" hidden="false" max="1" min="1" style="0" width="5.80612244897959"/>
    <col collapsed="false" hidden="false" max="2" min="2" style="0" width="37.2602040816326"/>
    <col collapsed="false" hidden="false" max="3" min="3" style="0" width="17.280612244898"/>
    <col collapsed="false" hidden="false" max="4" min="4" style="0" width="10.2602040816327"/>
    <col collapsed="false" hidden="false" max="5" min="5" style="0" width="13.7704081632653"/>
    <col collapsed="false" hidden="false" max="6" min="6" style="0" width="17.280612244898"/>
    <col collapsed="false" hidden="false" max="7" min="7" style="0" width="13.7704081632653"/>
    <col collapsed="false" hidden="false" max="8" min="8" style="0" width="16.8724489795918"/>
    <col collapsed="false" hidden="false" max="9" min="9" style="0" width="13.7704081632653"/>
    <col collapsed="false" hidden="false" max="10" min="10" style="0" width="15.7959183673469"/>
    <col collapsed="false" hidden="false" max="11" min="11" style="0" width="13.7704081632653"/>
    <col collapsed="false" hidden="false" max="12" min="12" style="0" width="15.7959183673469"/>
    <col collapsed="false" hidden="false" max="1025" min="13" style="0" width="8.50510204081633"/>
  </cols>
  <sheetData>
    <row r="1" customFormat="false" ht="17.35" hidden="false" customHeight="false" outlineLevel="0" collapsed="false">
      <c r="A1" s="93" t="s">
        <v>99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customFormat="false" ht="5.65" hidden="false" customHeight="true" outlineLevel="0" collapsed="false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customFormat="false" ht="15" hidden="false" customHeight="false" outlineLevel="0" collapsed="false">
      <c r="A3" s="95" t="str">
        <f aca="false">ORÇAMENTO!A3</f>
        <v>OBRA:EXECUÇÃO DE MURO DE FECHAMENTO UBS JARDIM DAS OLIVEIRA</v>
      </c>
      <c r="B3" s="95"/>
      <c r="C3" s="95"/>
      <c r="D3" s="95"/>
      <c r="E3" s="95"/>
      <c r="F3" s="95"/>
      <c r="G3" s="95"/>
      <c r="H3" s="95"/>
      <c r="I3" s="96"/>
      <c r="J3" s="96"/>
      <c r="K3" s="96"/>
      <c r="L3" s="97"/>
    </row>
    <row r="4" customFormat="false" ht="15" hidden="false" customHeight="false" outlineLevel="0" collapsed="false">
      <c r="A4" s="98" t="str">
        <f aca="false">ORÇAMENTO!A4</f>
        <v>LOCAL:AVENIDA HUGO SIMONETTI Nº</v>
      </c>
      <c r="B4" s="99"/>
      <c r="C4" s="99"/>
      <c r="D4" s="99"/>
      <c r="E4" s="99"/>
      <c r="F4" s="99"/>
      <c r="G4" s="99"/>
      <c r="H4" s="99"/>
      <c r="I4" s="100"/>
      <c r="J4" s="100"/>
      <c r="K4" s="100"/>
      <c r="L4" s="101"/>
    </row>
    <row r="5" customFormat="false" ht="15" hidden="false" customHeight="true" outlineLevel="0" collapsed="false">
      <c r="A5" s="102" t="str">
        <f aca="false">ORÇAMENTO!A5</f>
        <v>BAIRRO:JD DAS OLIVEIRAS</v>
      </c>
      <c r="B5" s="102"/>
      <c r="C5" s="102"/>
      <c r="D5" s="102"/>
      <c r="E5" s="102"/>
      <c r="F5" s="102"/>
      <c r="G5" s="102"/>
      <c r="H5" s="102"/>
      <c r="I5" s="100"/>
      <c r="J5" s="100"/>
      <c r="K5" s="100"/>
      <c r="L5" s="101"/>
    </row>
    <row r="6" customFormat="false" ht="15" hidden="false" customHeight="false" outlineLevel="0" collapsed="false">
      <c r="A6" s="103" t="str">
        <f aca="false">ORÇAMENTO!A6</f>
        <v>DATA:</v>
      </c>
      <c r="B6" s="103"/>
      <c r="C6" s="103"/>
      <c r="D6" s="103"/>
      <c r="E6" s="103"/>
      <c r="F6" s="103"/>
      <c r="G6" s="103"/>
      <c r="H6" s="103"/>
      <c r="I6" s="104"/>
      <c r="J6" s="104"/>
      <c r="K6" s="104"/>
      <c r="L6" s="105"/>
    </row>
    <row r="7" customFormat="false" ht="5.65" hidden="false" customHeight="true" outlineLevel="0" collapsed="false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</row>
    <row r="8" customFormat="false" ht="15" hidden="false" customHeight="true" outlineLevel="0" collapsed="false">
      <c r="A8" s="106" t="s">
        <v>100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customFormat="false" ht="15" hidden="false" customHeight="false" outlineLevel="0" collapsed="false">
      <c r="A9" s="107" t="s">
        <v>6</v>
      </c>
      <c r="B9" s="108" t="s">
        <v>101</v>
      </c>
      <c r="C9" s="109" t="s">
        <v>102</v>
      </c>
      <c r="D9" s="109"/>
      <c r="E9" s="109" t="s">
        <v>103</v>
      </c>
      <c r="F9" s="109"/>
      <c r="G9" s="109" t="s">
        <v>104</v>
      </c>
      <c r="H9" s="109"/>
      <c r="I9" s="109" t="s">
        <v>105</v>
      </c>
      <c r="J9" s="109"/>
      <c r="K9" s="109" t="s">
        <v>106</v>
      </c>
      <c r="L9" s="109"/>
    </row>
    <row r="10" customFormat="false" ht="15" hidden="false" customHeight="false" outlineLevel="0" collapsed="false">
      <c r="A10" s="107"/>
      <c r="B10" s="108"/>
      <c r="C10" s="110" t="s">
        <v>107</v>
      </c>
      <c r="D10" s="110" t="s">
        <v>108</v>
      </c>
      <c r="E10" s="110" t="s">
        <v>107</v>
      </c>
      <c r="F10" s="110" t="s">
        <v>108</v>
      </c>
      <c r="G10" s="110" t="s">
        <v>109</v>
      </c>
      <c r="H10" s="110" t="s">
        <v>110</v>
      </c>
      <c r="I10" s="110" t="s">
        <v>109</v>
      </c>
      <c r="J10" s="110" t="s">
        <v>110</v>
      </c>
      <c r="K10" s="110" t="s">
        <v>109</v>
      </c>
      <c r="L10" s="110" t="s">
        <v>110</v>
      </c>
    </row>
    <row r="11" customFormat="false" ht="15" hidden="false" customHeight="false" outlineLevel="0" collapsed="false">
      <c r="A11" s="111" t="s">
        <v>15</v>
      </c>
      <c r="B11" s="112" t="str">
        <f aca="false">ORÇAMENTO!D12</f>
        <v>SERVIÇOS PRELIMINARES</v>
      </c>
      <c r="C11" s="113" t="n">
        <f aca="false">ORÇAMENTO!I12</f>
        <v>0</v>
      </c>
      <c r="D11" s="114" t="e">
        <f aca="false">C11/$C$24</f>
        <v>#DIV/0!</v>
      </c>
      <c r="E11" s="115" t="n">
        <v>100</v>
      </c>
      <c r="F11" s="116" t="n">
        <f aca="false">E11%*C11</f>
        <v>0</v>
      </c>
      <c r="G11" s="115"/>
      <c r="H11" s="116"/>
      <c r="I11" s="117"/>
      <c r="J11" s="118"/>
      <c r="K11" s="117"/>
      <c r="L11" s="118"/>
    </row>
    <row r="12" customFormat="false" ht="15" hidden="false" customHeight="false" outlineLevel="0" collapsed="false">
      <c r="A12" s="111" t="s">
        <v>22</v>
      </c>
      <c r="B12" s="112" t="str">
        <f aca="false">ORÇAMENTO!D14</f>
        <v>SERVIÇOS EM TERRA</v>
      </c>
      <c r="C12" s="113" t="n">
        <f aca="false">ORÇAMENTO!I14</f>
        <v>0</v>
      </c>
      <c r="D12" s="114" t="e">
        <f aca="false">C12/$C$24</f>
        <v>#DIV/0!</v>
      </c>
      <c r="E12" s="115" t="n">
        <v>100</v>
      </c>
      <c r="F12" s="116" t="n">
        <f aca="false">E12%*C12</f>
        <v>0</v>
      </c>
      <c r="G12" s="115"/>
      <c r="H12" s="116"/>
      <c r="I12" s="117"/>
      <c r="J12" s="118"/>
      <c r="K12" s="117"/>
      <c r="L12" s="118"/>
    </row>
    <row r="13" customFormat="false" ht="15" hidden="false" customHeight="false" outlineLevel="0" collapsed="false">
      <c r="A13" s="111" t="s">
        <v>31</v>
      </c>
      <c r="B13" s="119" t="str">
        <f aca="false">ORÇAMENTO!D17</f>
        <v>FUNDAÇÃO</v>
      </c>
      <c r="C13" s="113" t="n">
        <f aca="false">ORÇAMENTO!I17</f>
        <v>0</v>
      </c>
      <c r="D13" s="114" t="e">
        <f aca="false">C13/$C$24</f>
        <v>#DIV/0!</v>
      </c>
      <c r="E13" s="115" t="n">
        <v>100</v>
      </c>
      <c r="F13" s="116" t="n">
        <f aca="false">E13%*C13</f>
        <v>0</v>
      </c>
      <c r="G13" s="115"/>
      <c r="H13" s="116"/>
      <c r="I13" s="117"/>
      <c r="J13" s="118"/>
      <c r="K13" s="117"/>
      <c r="L13" s="118"/>
    </row>
    <row r="14" customFormat="false" ht="15" hidden="false" customHeight="false" outlineLevel="0" collapsed="false">
      <c r="A14" s="111" t="s">
        <v>55</v>
      </c>
      <c r="B14" s="119" t="str">
        <f aca="false">ORÇAMENTO!D24</f>
        <v>MURETA</v>
      </c>
      <c r="C14" s="113" t="n">
        <f aca="false">ORÇAMENTO!I24</f>
        <v>0</v>
      </c>
      <c r="D14" s="114" t="e">
        <f aca="false">C14/$C$24</f>
        <v>#DIV/0!</v>
      </c>
      <c r="E14" s="115" t="n">
        <v>70</v>
      </c>
      <c r="F14" s="116" t="n">
        <f aca="false">E14%*C14</f>
        <v>0</v>
      </c>
      <c r="G14" s="115" t="n">
        <v>30</v>
      </c>
      <c r="H14" s="116" t="n">
        <f aca="false">G14%*C14</f>
        <v>0</v>
      </c>
      <c r="I14" s="117"/>
      <c r="J14" s="118"/>
      <c r="K14" s="117"/>
      <c r="L14" s="118"/>
    </row>
    <row r="15" customFormat="false" ht="15" hidden="false" customHeight="false" outlineLevel="0" collapsed="false">
      <c r="A15" s="111" t="s">
        <v>66</v>
      </c>
      <c r="B15" s="119" t="str">
        <f aca="false">ORÇAMENTO!D28</f>
        <v>PILARES</v>
      </c>
      <c r="C15" s="113" t="n">
        <f aca="false">ORÇAMENTO!I28</f>
        <v>0</v>
      </c>
      <c r="D15" s="114" t="e">
        <f aca="false">C15/$C$24</f>
        <v>#DIV/0!</v>
      </c>
      <c r="E15" s="115" t="n">
        <v>70</v>
      </c>
      <c r="F15" s="116" t="n">
        <f aca="false">E15%*C15</f>
        <v>0</v>
      </c>
      <c r="G15" s="115" t="n">
        <v>30</v>
      </c>
      <c r="H15" s="116" t="n">
        <f aca="false">G15%*C15</f>
        <v>0</v>
      </c>
      <c r="I15" s="117"/>
      <c r="J15" s="118"/>
      <c r="K15" s="117"/>
      <c r="L15" s="118"/>
    </row>
    <row r="16" customFormat="false" ht="15" hidden="false" customHeight="false" outlineLevel="0" collapsed="false">
      <c r="A16" s="111" t="s">
        <v>74</v>
      </c>
      <c r="B16" s="119" t="str">
        <f aca="false">ORÇAMENTO!D33</f>
        <v>INSTALAÇÃO DE GRADIL</v>
      </c>
      <c r="C16" s="113" t="n">
        <f aca="false">ORÇAMENTO!I33</f>
        <v>0</v>
      </c>
      <c r="D16" s="114" t="e">
        <f aca="false">C16/$C$24</f>
        <v>#DIV/0!</v>
      </c>
      <c r="E16" s="115"/>
      <c r="F16" s="116"/>
      <c r="G16" s="115" t="n">
        <v>100</v>
      </c>
      <c r="H16" s="116" t="n">
        <f aca="false">G16%*C16</f>
        <v>0</v>
      </c>
      <c r="I16" s="117"/>
      <c r="J16" s="118"/>
      <c r="K16" s="117"/>
      <c r="L16" s="118"/>
    </row>
    <row r="17" customFormat="false" ht="15" hidden="false" customHeight="false" outlineLevel="0" collapsed="false">
      <c r="A17" s="111" t="s">
        <v>90</v>
      </c>
      <c r="B17" s="120" t="str">
        <f aca="false">ORÇAMENTO!E41</f>
        <v>TOTAL DO BDI</v>
      </c>
      <c r="C17" s="113" t="n">
        <f aca="false">ORÇAMENTO!I38</f>
        <v>0</v>
      </c>
      <c r="D17" s="114" t="e">
        <f aca="false">C17/$C$24</f>
        <v>#DIV/0!</v>
      </c>
      <c r="E17" s="115"/>
      <c r="F17" s="116"/>
      <c r="G17" s="115" t="n">
        <v>100</v>
      </c>
      <c r="H17" s="116" t="n">
        <f aca="false">G17%*C17</f>
        <v>0</v>
      </c>
      <c r="I17" s="117"/>
      <c r="J17" s="118"/>
      <c r="K17" s="117"/>
      <c r="L17" s="118"/>
    </row>
    <row r="18" customFormat="false" ht="15" hidden="false" customHeight="false" outlineLevel="0" collapsed="false">
      <c r="A18" s="120"/>
      <c r="B18" s="120"/>
      <c r="C18" s="113"/>
      <c r="D18" s="114"/>
      <c r="E18" s="115"/>
      <c r="F18" s="116"/>
      <c r="G18" s="115"/>
      <c r="H18" s="116"/>
      <c r="I18" s="117"/>
      <c r="J18" s="118"/>
      <c r="K18" s="117"/>
      <c r="L18" s="118"/>
    </row>
    <row r="19" customFormat="false" ht="15" hidden="false" customHeight="false" outlineLevel="0" collapsed="false">
      <c r="A19" s="120"/>
      <c r="B19" s="120"/>
      <c r="C19" s="113"/>
      <c r="D19" s="114"/>
      <c r="E19" s="115"/>
      <c r="F19" s="116"/>
      <c r="G19" s="115"/>
      <c r="H19" s="116"/>
      <c r="I19" s="117"/>
      <c r="J19" s="118"/>
      <c r="K19" s="117"/>
      <c r="L19" s="118"/>
    </row>
    <row r="20" customFormat="false" ht="15" hidden="false" customHeight="false" outlineLevel="0" collapsed="false">
      <c r="A20" s="120"/>
      <c r="B20" s="121"/>
      <c r="C20" s="113"/>
      <c r="D20" s="122"/>
      <c r="E20" s="115"/>
      <c r="F20" s="123"/>
      <c r="G20" s="124"/>
      <c r="H20" s="123"/>
      <c r="I20" s="125"/>
      <c r="J20" s="118"/>
      <c r="K20" s="125"/>
      <c r="L20" s="118"/>
    </row>
    <row r="21" customFormat="false" ht="15" hidden="false" customHeight="false" outlineLevel="0" collapsed="false">
      <c r="A21" s="120"/>
      <c r="B21" s="121"/>
      <c r="C21" s="113"/>
      <c r="D21" s="122"/>
      <c r="E21" s="115"/>
      <c r="F21" s="123"/>
      <c r="G21" s="124"/>
      <c r="H21" s="123"/>
      <c r="I21" s="125"/>
      <c r="J21" s="118"/>
      <c r="K21" s="125"/>
      <c r="L21" s="118"/>
    </row>
    <row r="22" customFormat="false" ht="15" hidden="false" customHeight="false" outlineLevel="0" collapsed="false">
      <c r="A22" s="120"/>
      <c r="B22" s="121"/>
      <c r="C22" s="113"/>
      <c r="D22" s="122"/>
      <c r="E22" s="115"/>
      <c r="F22" s="123"/>
      <c r="G22" s="124"/>
      <c r="H22" s="123"/>
      <c r="I22" s="125"/>
      <c r="J22" s="118"/>
      <c r="K22" s="125"/>
      <c r="L22" s="118"/>
    </row>
    <row r="23" customFormat="false" ht="15" hidden="false" customHeight="false" outlineLevel="0" collapsed="false">
      <c r="A23" s="120"/>
      <c r="B23" s="121"/>
      <c r="C23" s="113"/>
      <c r="D23" s="122"/>
      <c r="E23" s="115"/>
      <c r="F23" s="123"/>
      <c r="G23" s="124"/>
      <c r="H23" s="123"/>
      <c r="I23" s="125"/>
      <c r="J23" s="118"/>
      <c r="K23" s="125"/>
      <c r="L23" s="118"/>
    </row>
    <row r="24" customFormat="false" ht="15" hidden="false" customHeight="false" outlineLevel="0" collapsed="false">
      <c r="A24" s="126"/>
      <c r="B24" s="127"/>
      <c r="C24" s="128" t="n">
        <f aca="false">SUM(C11:C23)</f>
        <v>0</v>
      </c>
      <c r="D24" s="129" t="e">
        <f aca="false">SUM(D11:D23)</f>
        <v>#DIV/0!</v>
      </c>
      <c r="E24" s="129" t="e">
        <f aca="false">F24/C24</f>
        <v>#DIV/0!</v>
      </c>
      <c r="F24" s="128" t="n">
        <f aca="false">SUM(F11:F23)</f>
        <v>0</v>
      </c>
      <c r="G24" s="129" t="e">
        <f aca="false">H24/C24</f>
        <v>#DIV/0!</v>
      </c>
      <c r="H24" s="128" t="n">
        <f aca="false">SUM(H11:H23)</f>
        <v>0</v>
      </c>
      <c r="I24" s="130"/>
      <c r="J24" s="131"/>
      <c r="K24" s="130"/>
      <c r="L24" s="131"/>
    </row>
    <row r="25" customFormat="false" ht="5.65" hidden="false" customHeight="true" outlineLevel="0" collapsed="false">
      <c r="A25" s="132"/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</row>
    <row r="26" customFormat="false" ht="15" hidden="false" customHeight="false" outlineLevel="0" collapsed="false">
      <c r="A26" s="132" t="s">
        <v>111</v>
      </c>
      <c r="B26" s="132"/>
      <c r="C26" s="132"/>
      <c r="D26" s="132"/>
      <c r="E26" s="133" t="s">
        <v>103</v>
      </c>
      <c r="F26" s="133"/>
      <c r="G26" s="133" t="s">
        <v>104</v>
      </c>
      <c r="H26" s="133"/>
      <c r="I26" s="134" t="s">
        <v>105</v>
      </c>
      <c r="J26" s="134"/>
      <c r="K26" s="134" t="s">
        <v>106</v>
      </c>
      <c r="L26" s="134"/>
    </row>
    <row r="27" customFormat="false" ht="15" hidden="false" customHeight="false" outlineLevel="0" collapsed="false">
      <c r="A27" s="135" t="s">
        <v>112</v>
      </c>
      <c r="B27" s="135"/>
      <c r="C27" s="136"/>
      <c r="D27" s="136"/>
      <c r="E27" s="137"/>
      <c r="F27" s="137"/>
      <c r="G27" s="137"/>
      <c r="H27" s="137"/>
      <c r="I27" s="138"/>
      <c r="J27" s="138"/>
      <c r="K27" s="138"/>
      <c r="L27" s="138"/>
    </row>
    <row r="28" customFormat="false" ht="15" hidden="false" customHeight="false" outlineLevel="0" collapsed="false">
      <c r="A28" s="139" t="s">
        <v>113</v>
      </c>
      <c r="B28" s="139"/>
      <c r="C28" s="140"/>
      <c r="D28" s="140"/>
      <c r="E28" s="137"/>
      <c r="F28" s="137"/>
      <c r="G28" s="137"/>
      <c r="H28" s="137"/>
      <c r="I28" s="138"/>
      <c r="J28" s="138"/>
      <c r="K28" s="138"/>
      <c r="L28" s="138"/>
    </row>
    <row r="29" customFormat="false" ht="15" hidden="false" customHeight="false" outlineLevel="0" collapsed="false">
      <c r="A29" s="135" t="s">
        <v>114</v>
      </c>
      <c r="B29" s="135"/>
      <c r="C29" s="140"/>
      <c r="D29" s="140"/>
      <c r="E29" s="137"/>
      <c r="F29" s="137"/>
      <c r="G29" s="137"/>
      <c r="H29" s="137"/>
      <c r="I29" s="138"/>
      <c r="J29" s="138"/>
      <c r="K29" s="138"/>
      <c r="L29" s="138"/>
    </row>
    <row r="30" customFormat="false" ht="15" hidden="false" customHeight="false" outlineLevel="0" collapsed="false">
      <c r="A30" s="135" t="s">
        <v>115</v>
      </c>
      <c r="B30" s="135" t="s">
        <v>115</v>
      </c>
      <c r="C30" s="140"/>
      <c r="D30" s="140"/>
      <c r="E30" s="141" t="e">
        <f aca="false">C24*E24</f>
        <v>#DIV/0!</v>
      </c>
      <c r="F30" s="141"/>
      <c r="G30" s="141" t="e">
        <f aca="false">G24*C24</f>
        <v>#DIV/0!</v>
      </c>
      <c r="H30" s="141"/>
      <c r="I30" s="138"/>
      <c r="J30" s="138"/>
      <c r="K30" s="138"/>
      <c r="L30" s="138"/>
    </row>
    <row r="31" customFormat="false" ht="15" hidden="false" customHeight="false" outlineLevel="0" collapsed="false">
      <c r="A31" s="142"/>
      <c r="B31" s="142"/>
      <c r="C31" s="143"/>
      <c r="D31" s="143"/>
      <c r="E31" s="143"/>
      <c r="F31" s="143"/>
      <c r="G31" s="143"/>
      <c r="H31" s="143"/>
      <c r="I31" s="143"/>
      <c r="J31" s="143"/>
      <c r="K31" s="143"/>
      <c r="L31" s="144"/>
    </row>
    <row r="32" customFormat="false" ht="15" hidden="false" customHeight="false" outlineLevel="0" collapsed="false">
      <c r="A32" s="145"/>
      <c r="B32" s="145"/>
      <c r="C32" s="146"/>
      <c r="D32" s="146"/>
      <c r="E32" s="146"/>
      <c r="F32" s="146"/>
      <c r="G32" s="146"/>
      <c r="H32" s="146"/>
      <c r="I32" s="147" t="s">
        <v>116</v>
      </c>
      <c r="J32" s="148"/>
      <c r="K32" s="149" t="e">
        <f aca="false">E30+G30</f>
        <v>#DIV/0!</v>
      </c>
      <c r="L32" s="149"/>
    </row>
    <row r="33" customFormat="false" ht="15" hidden="false" customHeight="false" outlineLevel="0" collapsed="false">
      <c r="A33" s="150"/>
      <c r="B33" s="150"/>
      <c r="C33" s="146"/>
      <c r="D33" s="146"/>
      <c r="E33" s="146"/>
      <c r="F33" s="146"/>
      <c r="G33" s="146"/>
      <c r="H33" s="146"/>
      <c r="I33" s="151"/>
      <c r="J33" s="151"/>
      <c r="K33" s="152"/>
      <c r="L33" s="153"/>
    </row>
    <row r="34" customFormat="false" ht="15" hidden="false" customHeight="false" outlineLevel="0" collapsed="false">
      <c r="A34" s="154"/>
      <c r="B34" s="154"/>
      <c r="C34" s="155"/>
      <c r="D34" s="155"/>
      <c r="E34" s="155"/>
      <c r="F34" s="155"/>
      <c r="G34" s="155"/>
      <c r="H34" s="155"/>
      <c r="I34" s="156"/>
      <c r="J34" s="156"/>
      <c r="K34" s="157"/>
      <c r="L34" s="158"/>
    </row>
    <row r="35" customFormat="false" ht="15" hidden="false" customHeight="false" outlineLevel="0" collapsed="false">
      <c r="A35" s="142"/>
      <c r="B35" s="142"/>
      <c r="C35" s="143"/>
      <c r="D35" s="143"/>
      <c r="E35" s="143"/>
      <c r="F35" s="143"/>
      <c r="G35" s="143"/>
      <c r="H35" s="143"/>
      <c r="I35" s="159"/>
      <c r="J35" s="143"/>
      <c r="K35" s="143"/>
      <c r="L35" s="144"/>
    </row>
    <row r="36" customFormat="false" ht="15" hidden="false" customHeight="false" outlineLevel="0" collapsed="false">
      <c r="A36" s="145"/>
      <c r="B36" s="145"/>
      <c r="C36" s="160"/>
      <c r="D36" s="161"/>
      <c r="E36" s="161"/>
      <c r="F36" s="161"/>
      <c r="G36" s="146"/>
      <c r="H36" s="146"/>
      <c r="I36" s="162"/>
      <c r="J36" s="146"/>
      <c r="K36" s="146"/>
      <c r="L36" s="163"/>
    </row>
    <row r="37" customFormat="false" ht="15" hidden="false" customHeight="false" outlineLevel="0" collapsed="false">
      <c r="A37" s="164"/>
      <c r="B37" s="164"/>
      <c r="C37" s="165"/>
      <c r="D37" s="165"/>
      <c r="E37" s="165"/>
      <c r="F37" s="165"/>
      <c r="G37" s="166"/>
      <c r="H37" s="166"/>
      <c r="I37" s="162"/>
      <c r="J37" s="146"/>
      <c r="K37" s="146"/>
      <c r="L37" s="163"/>
    </row>
    <row r="38" customFormat="false" ht="15" hidden="false" customHeight="false" outlineLevel="0" collapsed="false">
      <c r="A38" s="167" t="s">
        <v>117</v>
      </c>
      <c r="B38" s="167"/>
      <c r="C38" s="167"/>
      <c r="D38" s="167"/>
      <c r="E38" s="167"/>
      <c r="F38" s="167"/>
      <c r="G38" s="167"/>
      <c r="H38" s="167"/>
      <c r="I38" s="168"/>
      <c r="J38" s="146"/>
      <c r="K38" s="146"/>
      <c r="L38" s="163"/>
    </row>
    <row r="39" customFormat="false" ht="15" hidden="false" customHeight="false" outlineLevel="0" collapsed="false">
      <c r="A39" s="167" t="s">
        <v>118</v>
      </c>
      <c r="B39" s="167"/>
      <c r="C39" s="167"/>
      <c r="D39" s="167"/>
      <c r="E39" s="167"/>
      <c r="F39" s="167"/>
      <c r="G39" s="167"/>
      <c r="H39" s="167"/>
      <c r="I39" s="168"/>
      <c r="J39" s="146"/>
      <c r="K39" s="146"/>
      <c r="L39" s="163"/>
    </row>
    <row r="40" customFormat="false" ht="15" hidden="false" customHeight="false" outlineLevel="0" collapsed="false">
      <c r="A40" s="167" t="s">
        <v>119</v>
      </c>
      <c r="B40" s="167"/>
      <c r="C40" s="167"/>
      <c r="D40" s="167"/>
      <c r="E40" s="167"/>
      <c r="F40" s="167"/>
      <c r="G40" s="167"/>
      <c r="H40" s="167"/>
      <c r="I40" s="168"/>
      <c r="J40" s="146"/>
      <c r="K40" s="146"/>
      <c r="L40" s="163"/>
    </row>
    <row r="41" customFormat="false" ht="15" hidden="false" customHeight="false" outlineLevel="0" collapsed="false">
      <c r="A41" s="169"/>
      <c r="B41" s="169"/>
      <c r="C41" s="169"/>
      <c r="D41" s="169"/>
      <c r="E41" s="169"/>
      <c r="F41" s="169"/>
      <c r="G41" s="169"/>
      <c r="H41" s="169"/>
      <c r="I41" s="170"/>
      <c r="J41" s="171"/>
      <c r="K41" s="171"/>
      <c r="L41" s="172"/>
    </row>
    <row r="1048576" customFormat="false" ht="12.8" hidden="false" customHeight="false" outlineLevel="0" collapsed="false"/>
  </sheetData>
  <mergeCells count="52">
    <mergeCell ref="A1:L1"/>
    <mergeCell ref="A2:L2"/>
    <mergeCell ref="A3:H3"/>
    <mergeCell ref="A5:H5"/>
    <mergeCell ref="A6:H6"/>
    <mergeCell ref="A7:L7"/>
    <mergeCell ref="A8:L8"/>
    <mergeCell ref="A9:A10"/>
    <mergeCell ref="B9:B10"/>
    <mergeCell ref="C9:D9"/>
    <mergeCell ref="E9:F9"/>
    <mergeCell ref="G9:H9"/>
    <mergeCell ref="I9:J9"/>
    <mergeCell ref="K9:L9"/>
    <mergeCell ref="A25:L25"/>
    <mergeCell ref="A26:D26"/>
    <mergeCell ref="E26:F26"/>
    <mergeCell ref="G26:H26"/>
    <mergeCell ref="I26:J26"/>
    <mergeCell ref="K26:L26"/>
    <mergeCell ref="A27:B27"/>
    <mergeCell ref="E27:F27"/>
    <mergeCell ref="G27:H27"/>
    <mergeCell ref="I27:J27"/>
    <mergeCell ref="K27:L27"/>
    <mergeCell ref="A28:B28"/>
    <mergeCell ref="E28:F28"/>
    <mergeCell ref="G28:H28"/>
    <mergeCell ref="I28:J28"/>
    <mergeCell ref="K28:L28"/>
    <mergeCell ref="A29:B29"/>
    <mergeCell ref="E29:F29"/>
    <mergeCell ref="G29:H29"/>
    <mergeCell ref="I29:J29"/>
    <mergeCell ref="K29:L29"/>
    <mergeCell ref="A30:B30"/>
    <mergeCell ref="E30:F30"/>
    <mergeCell ref="G30:H30"/>
    <mergeCell ref="I30:J30"/>
    <mergeCell ref="K30:L30"/>
    <mergeCell ref="A31:B31"/>
    <mergeCell ref="A32:B32"/>
    <mergeCell ref="K32:L32"/>
    <mergeCell ref="A33:B33"/>
    <mergeCell ref="A34:B34"/>
    <mergeCell ref="A35:B35"/>
    <mergeCell ref="A36:B36"/>
    <mergeCell ref="A37:B37"/>
    <mergeCell ref="A38:H38"/>
    <mergeCell ref="A39:H39"/>
    <mergeCell ref="A40:H40"/>
    <mergeCell ref="A41:H41"/>
  </mergeCells>
  <printOptions headings="false" gridLines="false" gridLinesSet="true" horizontalCentered="false" verticalCentered="false"/>
  <pageMargins left="0.452777777777778" right="0.7875" top="0.10625" bottom="1.05277777777778" header="0.51180555555555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41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2018-09-06T17:11:03Z</dcterms:created>
  <dc:language>pt-BR</dc:language>
  <dcterms:modified xsi:type="dcterms:W3CDTF">2018-09-20T14:05:13Z</dcterms:modified>
  <cp:revision>10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