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3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CRONOGRAMA" sheetId="2" state="visible" r:id="rId3"/>
  </sheets>
  <definedNames>
    <definedName function="false" hidden="false" localSheetId="1" name="_xlnm.Print_Area" vbProcedure="false">CRONOGRAMA!$A$1:$I$30</definedName>
    <definedName function="false" hidden="false" localSheetId="0" name="_xlnm.Print_Titles" vbProcedure="false">'Orçamento Sintético'!$1:$8</definedName>
    <definedName function="false" hidden="false" localSheetId="0" name="_xlnm.Print_Area" vbProcedure="false">'Orçamento Sintético'!$A$1:$H$47;'Orçamento Sintético'!$I$5</definedName>
    <definedName function="false" hidden="false" localSheetId="0" name="_xlnm.Print_Titles" vbProcedure="false">'Orçamento Sintético'!$1:$8</definedName>
    <definedName function="false" hidden="false" localSheetId="0" name="_xlnm.Print_Titles_0" vbProcedure="false">'Orçamento Sintético'!$1:$8</definedName>
    <definedName function="false" hidden="false" localSheetId="0" name="_xlnm.Print_Titles_0_0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<sst xmlns="http://schemas.openxmlformats.org/spreadsheetml/2006/main" count="163" uniqueCount="119">
  <si>
    <t xml:space="preserve">LOGO</t>
  </si>
  <si>
    <t xml:space="preserve">EMPRESA AQUI</t>
  </si>
  <si>
    <t xml:space="preserve">OBRA : REFORMA NA BIBLIOTECA DA EMEI DONA COTA</t>
  </si>
  <si>
    <t xml:space="preserve">B.D.I</t>
  </si>
  <si>
    <t xml:space="preserve">AQUI (%)</t>
  </si>
  <si>
    <r>
      <rPr>
        <b val="true"/>
        <sz val="11"/>
        <rFont val="Arial"/>
        <family val="2"/>
        <charset val="1"/>
      </rPr>
      <t xml:space="preserve">LOCAL: RUA MANILIO GOBBI</t>
    </r>
    <r>
      <rPr>
        <b val="true"/>
        <sz val="11"/>
        <color rgb="FF000000"/>
        <rFont val="Arial"/>
        <family val="2"/>
        <charset val="1"/>
      </rPr>
      <t xml:space="preserve">, n.º 950 – CENTRO</t>
    </r>
    <r>
      <rPr>
        <b val="true"/>
        <sz val="11"/>
        <rFont val="Arial"/>
        <family val="2"/>
        <charset val="1"/>
      </rPr>
      <t xml:space="preserve"> – PARAGUAÇU PAULISTA – SP.</t>
    </r>
  </si>
  <si>
    <t xml:space="preserve">BANCOS</t>
  </si>
  <si>
    <r>
      <rPr>
        <b val="true"/>
        <sz val="11"/>
        <rFont val="Arial"/>
        <family val="2"/>
        <charset val="1"/>
      </rPr>
      <t xml:space="preserve">DATA:   </t>
    </r>
    <r>
      <rPr>
        <b val="true"/>
        <sz val="11"/>
        <color rgb="FFCE181E"/>
        <rFont val="Arial"/>
        <family val="2"/>
        <charset val="1"/>
      </rPr>
      <t xml:space="preserve">XX</t>
    </r>
    <r>
      <rPr>
        <b val="true"/>
        <sz val="11"/>
        <rFont val="Arial"/>
        <family val="2"/>
        <charset val="1"/>
      </rPr>
      <t xml:space="preserve"> / </t>
    </r>
    <r>
      <rPr>
        <b val="true"/>
        <sz val="11"/>
        <color rgb="FFCE181E"/>
        <rFont val="Arial"/>
        <family val="2"/>
        <charset val="1"/>
      </rPr>
      <t xml:space="preserve">XX</t>
    </r>
    <r>
      <rPr>
        <b val="true"/>
        <sz val="11"/>
        <rFont val="Arial"/>
        <family val="2"/>
        <charset val="1"/>
      </rPr>
      <t xml:space="preserve"> /2022</t>
    </r>
  </si>
  <si>
    <t xml:space="preserve">PLANILHA ORÇAMENTARIA</t>
  </si>
  <si>
    <t xml:space="preserve">Item</t>
  </si>
  <si>
    <t xml:space="preserve">Código</t>
  </si>
  <si>
    <t xml:space="preserve">Banco</t>
  </si>
  <si>
    <t xml:space="preserve">Descrição dos Serviços</t>
  </si>
  <si>
    <t xml:space="preserve">Und</t>
  </si>
  <si>
    <t xml:space="preserve">Quant.</t>
  </si>
  <si>
    <t xml:space="preserve">Valor Unit.</t>
  </si>
  <si>
    <t xml:space="preserve">Total</t>
  </si>
  <si>
    <t xml:space="preserve"> 1 </t>
  </si>
  <si>
    <t xml:space="preserve">COBERTURA</t>
  </si>
  <si>
    <t xml:space="preserve"> 1.1 </t>
  </si>
  <si>
    <t xml:space="preserve"> 97631 </t>
  </si>
  <si>
    <t xml:space="preserve">DEMOLIÇÃO DE ARGAMASSAS, DE FORMA MANUAL, SEM REAPROVEITAMENTO. AF_12/2017</t>
  </si>
  <si>
    <t xml:space="preserve">m²</t>
  </si>
  <si>
    <t xml:space="preserve"> 1.2 </t>
  </si>
  <si>
    <t xml:space="preserve"> 99814 </t>
  </si>
  <si>
    <t xml:space="preserve">LIMPEZA DE SUPERFÍCIE COM JATO DE ALTA PRESSÃO</t>
  </si>
  <si>
    <t xml:space="preserve"> 1.3 </t>
  </si>
  <si>
    <t xml:space="preserve"> 08.82.055 </t>
  </si>
  <si>
    <t xml:space="preserve">LIMPEZA SIMPLES EM CALHAS METALICAS</t>
  </si>
  <si>
    <t xml:space="preserve">M</t>
  </si>
  <si>
    <t xml:space="preserve"> 1.4 </t>
  </si>
  <si>
    <t xml:space="preserve"> 08.82.061 </t>
  </si>
  <si>
    <t xml:space="preserve">SOLDA E REBITAGEM EM CALHAS DE CHAPA GALVANIZADA</t>
  </si>
  <si>
    <t xml:space="preserve"> 1.5 </t>
  </si>
  <si>
    <t xml:space="preserve"> 11.04.041 </t>
  </si>
  <si>
    <t xml:space="preserve">SELANTE DE POLIURETANO P/JUNTAS MOVIMENTACAO/ DESSOLIDARIZACAO</t>
  </si>
  <si>
    <t xml:space="preserve"> 1.6 </t>
  </si>
  <si>
    <t xml:space="preserve"> 97622 </t>
  </si>
  <si>
    <t xml:space="preserve">DEMOLIÇÃO DE ALVENARIA DE BLOCO FURADO, DE FORMA MANUAL, SEM REAPROVEITAMENTO. AF_12/2017</t>
  </si>
  <si>
    <t xml:space="preserve">m³</t>
  </si>
  <si>
    <t xml:space="preserve"> 1.7 </t>
  </si>
  <si>
    <t xml:space="preserve"> 94228 </t>
  </si>
  <si>
    <t xml:space="preserve">CALHA EM CHAPA DE AÇO GALVANIZADO NÚMERO 24, DESENVOLVIMENTO DE 50 CM, INCLUSO TRANSPORTE VERTICAL. AF_07/2019</t>
  </si>
  <si>
    <t xml:space="preserve"> 1.8 </t>
  </si>
  <si>
    <t xml:space="preserve"> 17.01.020 </t>
  </si>
  <si>
    <t xml:space="preserve">Argamassa de regularização e/ou proteção</t>
  </si>
  <si>
    <t xml:space="preserve"> 1.9 </t>
  </si>
  <si>
    <t xml:space="preserve"> 33.10.030 </t>
  </si>
  <si>
    <t xml:space="preserve">Tinta acrílica antimofo em massa, inclusive preparo</t>
  </si>
  <si>
    <t xml:space="preserve"> 1.10 </t>
  </si>
  <si>
    <t xml:space="preserve"> 15.80.072 </t>
  </si>
  <si>
    <t xml:space="preserve">PRIMER P/ GALVANIZADOS (GALVIT/SIMILAR) - ESTRUTURAS - CONSERVACAO</t>
  </si>
  <si>
    <t xml:space="preserve"> 1.11 </t>
  </si>
  <si>
    <t xml:space="preserve"> 180070 </t>
  </si>
  <si>
    <t xml:space="preserve">PINTURA COM TINTA CERAMICA</t>
  </si>
  <si>
    <t xml:space="preserve"> 2 </t>
  </si>
  <si>
    <t xml:space="preserve">SALÃO E PALCO</t>
  </si>
  <si>
    <t xml:space="preserve"> 2.1 </t>
  </si>
  <si>
    <t xml:space="preserve"> 12.80.030 </t>
  </si>
  <si>
    <t xml:space="preserve">REPARO EM TRINCAS E RACHADURAS</t>
  </si>
  <si>
    <t xml:space="preserve"> 2.2 </t>
  </si>
  <si>
    <t xml:space="preserve"> 33.10.041 </t>
  </si>
  <si>
    <t xml:space="preserve">Esmalte à base de água em massa, inclusive preparo</t>
  </si>
  <si>
    <t xml:space="preserve"> 2.3 </t>
  </si>
  <si>
    <t xml:space="preserve"> 2.4 </t>
  </si>
  <si>
    <t xml:space="preserve">LIMPEZA DE SUPERFÍCIE COM JATO DE ALTA PRESSÃO.</t>
  </si>
  <si>
    <t xml:space="preserve"> 2.5 </t>
  </si>
  <si>
    <t xml:space="preserve"> 33.03.740 </t>
  </si>
  <si>
    <t xml:space="preserve">Resina acrílica plastificante</t>
  </si>
  <si>
    <t xml:space="preserve"> 3 </t>
  </si>
  <si>
    <t xml:space="preserve">CAMARINS, BANHEIROS E SECRETARIA</t>
  </si>
  <si>
    <t xml:space="preserve"> 3.1 </t>
  </si>
  <si>
    <t xml:space="preserve"> 72125 </t>
  </si>
  <si>
    <t xml:space="preserve">REMOÇÃO DE PINTURA PVA/ACRILICA</t>
  </si>
  <si>
    <t xml:space="preserve"> 3.2 </t>
  </si>
  <si>
    <t xml:space="preserve"> 3.3 </t>
  </si>
  <si>
    <t xml:space="preserve"> 3.4 </t>
  </si>
  <si>
    <t xml:space="preserve"> 33.05.330 </t>
  </si>
  <si>
    <t xml:space="preserve">Verniz em superfície de madeira</t>
  </si>
  <si>
    <t xml:space="preserve"> 4 </t>
  </si>
  <si>
    <t xml:space="preserve">PINTURA EXTERNA</t>
  </si>
  <si>
    <t xml:space="preserve"> 4.1 </t>
  </si>
  <si>
    <t xml:space="preserve"> 158005 </t>
  </si>
  <si>
    <t xml:space="preserve">TINTA ACRÍLICA - REPINTURA DE ALVENARIA E CONCRETO COM RETOQUE DE MASSA</t>
  </si>
  <si>
    <t xml:space="preserve"> 5 </t>
  </si>
  <si>
    <t xml:space="preserve">ILUMINAÇÃO</t>
  </si>
  <si>
    <t xml:space="preserve"> 5.1 </t>
  </si>
  <si>
    <t xml:space="preserve"> 41.02.551 </t>
  </si>
  <si>
    <t xml:space="preserve">Lâmpada LED tubular T8 com base G13, de 1850 até 2000 Im - 18 a 20W</t>
  </si>
  <si>
    <t xml:space="preserve">UN</t>
  </si>
  <si>
    <t xml:space="preserve"> 5.2 </t>
  </si>
  <si>
    <t xml:space="preserve"> 09.11.041 </t>
  </si>
  <si>
    <t xml:space="preserve">IL-101 PROJETOR LED &lt;=100W  L240 x H175 MM C/DIFUSOR DE VIDRO TEMPERADO.</t>
  </si>
  <si>
    <t xml:space="preserve"> 5.3 </t>
  </si>
  <si>
    <t xml:space="preserve"> 91924 </t>
  </si>
  <si>
    <t xml:space="preserve">CABO DE COBRE FLEXÍVEL ISOLADO, 1,5 MM², ANTI-CHAMA 450/750 V, PARA CIRCUITOS TERMINAIS - FORNECIMENTO E INSTALAÇÃO. AF_12/2015</t>
  </si>
  <si>
    <r>
      <rPr>
        <sz val="12"/>
        <rFont val="Arial"/>
        <family val="1"/>
        <charset val="1"/>
      </rPr>
      <t xml:space="preserve">Paraguaçu Paulista, </t>
    </r>
    <r>
      <rPr>
        <sz val="12"/>
        <color rgb="FFCE181E"/>
        <rFont val="Arial"/>
        <family val="1"/>
        <charset val="1"/>
      </rPr>
      <t xml:space="preserve">XX</t>
    </r>
    <r>
      <rPr>
        <sz val="12"/>
        <rFont val="Arial"/>
        <family val="1"/>
        <charset val="1"/>
      </rPr>
      <t xml:space="preserve"> de </t>
    </r>
    <r>
      <rPr>
        <sz val="12"/>
        <color rgb="FFCE181E"/>
        <rFont val="Arial"/>
        <family val="1"/>
        <charset val="1"/>
      </rPr>
      <t xml:space="preserve">XXXXXXXX</t>
    </r>
    <r>
      <rPr>
        <sz val="12"/>
        <rFont val="Arial"/>
        <family val="1"/>
        <charset val="1"/>
      </rPr>
      <t xml:space="preserve"> de 2022</t>
    </r>
  </si>
  <si>
    <t xml:space="preserve">Total sem BDI</t>
  </si>
  <si>
    <t xml:space="preserve">BDI</t>
  </si>
  <si>
    <t xml:space="preserve">Total Geral</t>
  </si>
  <si>
    <r>
      <rPr>
        <sz val="10"/>
        <rFont val="Arial"/>
        <family val="1"/>
        <charset val="1"/>
      </rPr>
      <t xml:space="preserve">_______________________________________________________________
</t>
    </r>
    <r>
      <rPr>
        <b val="true"/>
        <sz val="12"/>
        <color rgb="FFCE181E"/>
        <rFont val="Arial"/>
        <family val="1"/>
        <charset val="1"/>
      </rPr>
      <t xml:space="preserve">EMPRESA
</t>
    </r>
    <r>
      <rPr>
        <sz val="12"/>
        <color rgb="FFCE181E"/>
        <rFont val="Arial"/>
        <family val="1"/>
        <charset val="1"/>
      </rPr>
      <t xml:space="preserve">CNPJ
</t>
    </r>
  </si>
  <si>
    <t xml:space="preserve">Prefeitura Municipal da Estância Turística de Paraguaçu Paulista
Estado de São Paulo</t>
  </si>
  <si>
    <t xml:space="preserve">FÍSICO FINANCEIRO (em %)</t>
  </si>
  <si>
    <t xml:space="preserve">Descrição</t>
  </si>
  <si>
    <t xml:space="preserve">PESO</t>
  </si>
  <si>
    <t xml:space="preserve">1ºMÊS</t>
  </si>
  <si>
    <t xml:space="preserve">2ºMÊS</t>
  </si>
  <si>
    <t xml:space="preserve">VALOR (R$)</t>
  </si>
  <si>
    <t xml:space="preserve">ÍNDICE</t>
  </si>
  <si>
    <t xml:space="preserve">%</t>
  </si>
  <si>
    <t xml:space="preserve">VALOR</t>
  </si>
  <si>
    <t xml:space="preserve">TOTAL SEM BDI</t>
  </si>
  <si>
    <t xml:space="preserve">VALOR DO BDI</t>
  </si>
  <si>
    <t xml:space="preserve">TOTAL COM BDI</t>
  </si>
  <si>
    <t xml:space="preserve">FINANCEIRO NO MÊS</t>
  </si>
  <si>
    <t xml:space="preserve">APLICAÇÃO DOS RECURSOS</t>
  </si>
  <si>
    <t xml:space="preserve">1º MÊS</t>
  </si>
  <si>
    <t xml:space="preserve">2° MÊS</t>
  </si>
  <si>
    <t xml:space="preserve">RECURSOS PRÓPRIOS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</si>
</sst>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%"/>
    <numFmt numFmtId="166" formatCode="[$R$-416]\ #,##0.00;[RED]\-[$R$-416]\ #,##0.00"/>
    <numFmt numFmtId="167" formatCode="#,##0.00"/>
    <numFmt numFmtId="168" formatCode="&quot;R$ &quot;#,##0.00"/>
  </numFmts>
  <fonts count="2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color rgb="FFCE181E"/>
      <name val="Arial"/>
      <family val="2"/>
      <charset val="1"/>
    </font>
    <font>
      <b val="true"/>
      <sz val="20"/>
      <color rgb="FFCE181E"/>
      <name val="Arial"/>
      <family val="1"/>
      <charset val="1"/>
    </font>
    <font>
      <b val="true"/>
      <sz val="11"/>
      <name val="Arial"/>
      <family val="2"/>
      <charset val="1"/>
    </font>
    <font>
      <b val="true"/>
      <sz val="11"/>
      <color rgb="FFCE181E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name val="Arial"/>
      <family val="1"/>
      <charset val="1"/>
    </font>
    <font>
      <b val="true"/>
      <sz val="13"/>
      <name val="Arial"/>
      <family val="1"/>
      <charset val="1"/>
    </font>
    <font>
      <sz val="11"/>
      <name val="Arial"/>
      <family val="1"/>
      <charset val="1"/>
    </font>
    <font>
      <b val="true"/>
      <sz val="12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sz val="12"/>
      <color rgb="FF000000"/>
      <name val="Arial"/>
      <family val="1"/>
      <charset val="1"/>
    </font>
    <font>
      <sz val="12"/>
      <name val="Arial"/>
      <family val="1"/>
      <charset val="1"/>
    </font>
    <font>
      <sz val="12"/>
      <color rgb="FFCE181E"/>
      <name val="Arial"/>
      <family val="1"/>
      <charset val="1"/>
    </font>
    <font>
      <sz val="10"/>
      <name val="Arial"/>
      <family val="1"/>
      <charset val="1"/>
    </font>
    <font>
      <b val="true"/>
      <sz val="12"/>
      <color rgb="FFCE181E"/>
      <name val="Arial"/>
      <family val="1"/>
      <charset val="1"/>
    </font>
    <font>
      <b val="true"/>
      <sz val="20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sz val="12"/>
      <color rgb="FF000000"/>
      <name val="Arial"/>
      <family val="2"/>
      <charset val="1"/>
    </font>
    <font>
      <sz val="12"/>
      <name val="Arial"/>
      <family val="2"/>
      <charset val="1"/>
    </font>
    <font>
      <b val="true"/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DDDDD"/>
      </patternFill>
    </fill>
    <fill>
      <patternFill patternType="solid">
        <fgColor rgb="FFCCCCCC"/>
        <bgColor rgb="FFDDDDDD"/>
      </patternFill>
    </fill>
    <fill>
      <patternFill patternType="solid">
        <fgColor rgb="FFB2B2B2"/>
        <bgColor rgb="FFCCCCCC"/>
      </patternFill>
    </fill>
    <fill>
      <patternFill patternType="solid">
        <fgColor rgb="FFDDDDDD"/>
        <bgColor rgb="FFD8ECF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3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3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5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2" fillId="2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2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2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2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5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2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4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7" fillId="2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5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2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2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2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5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80280</xdr:colOff>
      <xdr:row>0</xdr:row>
      <xdr:rowOff>66960</xdr:rowOff>
    </xdr:from>
    <xdr:to>
      <xdr:col>1</xdr:col>
      <xdr:colOff>668880</xdr:colOff>
      <xdr:row>0</xdr:row>
      <xdr:rowOff>857880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80280" y="66960"/>
          <a:ext cx="1039320" cy="790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47"/>
  <sheetViews>
    <sheetView showFormulas="false" showGridLines="true" showRowColHeaders="true" showZeros="true" rightToLeft="false" tabSelected="true" showOutlineSymbols="false" defaultGridColor="true" view="normal" topLeftCell="A16" colorId="64" zoomScale="90" zoomScaleNormal="90" zoomScalePageLayoutView="100" workbookViewId="0">
      <selection pane="topLeft" activeCell="D21" activeCellId="0" sqref="D21"/>
    </sheetView>
  </sheetViews>
  <sheetFormatPr defaultRowHeight="12.8" zeroHeight="false" outlineLevelRow="0" outlineLevelCol="0"/>
  <cols>
    <col collapsed="false" customWidth="true" hidden="false" outlineLevel="0" max="1" min="1" style="1" width="6.94"/>
    <col collapsed="false" customWidth="true" hidden="false" outlineLevel="0" max="2" min="2" style="1" width="12.37"/>
    <col collapsed="false" customWidth="true" hidden="false" outlineLevel="0" max="3" min="3" style="1" width="10.05"/>
    <col collapsed="false" customWidth="true" hidden="false" outlineLevel="0" max="4" min="4" style="0" width="75.34"/>
    <col collapsed="false" customWidth="true" hidden="false" outlineLevel="0" max="5" min="5" style="0" width="8.79"/>
    <col collapsed="false" customWidth="true" hidden="false" outlineLevel="0" max="6" min="6" style="1" width="14.28"/>
    <col collapsed="false" customWidth="true" hidden="false" outlineLevel="0" max="7" min="7" style="0" width="14.05"/>
    <col collapsed="false" customWidth="true" hidden="false" outlineLevel="0" max="8" min="8" style="0" width="16.67"/>
    <col collapsed="false" customWidth="true" hidden="false" outlineLevel="0" max="1025" min="9" style="0" width="9.45"/>
  </cols>
  <sheetData>
    <row r="1" customFormat="false" ht="60" hidden="false" customHeight="true" outlineLevel="0" collapsed="false">
      <c r="A1" s="2" t="s">
        <v>0</v>
      </c>
      <c r="B1" s="2"/>
      <c r="C1" s="3" t="s">
        <v>1</v>
      </c>
      <c r="D1" s="3"/>
      <c r="E1" s="3"/>
      <c r="F1" s="3"/>
      <c r="G1" s="3"/>
      <c r="H1" s="3"/>
    </row>
    <row r="2" customFormat="false" ht="16.65" hidden="false" customHeight="true" outlineLevel="0" collapsed="false">
      <c r="A2" s="4" t="s">
        <v>2</v>
      </c>
      <c r="B2" s="4"/>
      <c r="C2" s="4"/>
      <c r="D2" s="4"/>
      <c r="E2" s="4"/>
      <c r="F2" s="4"/>
      <c r="G2" s="5" t="s">
        <v>3</v>
      </c>
      <c r="H2" s="6" t="s">
        <v>4</v>
      </c>
    </row>
    <row r="3" customFormat="false" ht="17.5" hidden="false" customHeight="true" outlineLevel="0" collapsed="false">
      <c r="A3" s="7" t="s">
        <v>5</v>
      </c>
      <c r="B3" s="7"/>
      <c r="C3" s="7"/>
      <c r="D3" s="7"/>
      <c r="E3" s="8" t="s">
        <v>6</v>
      </c>
      <c r="F3" s="8"/>
      <c r="G3" s="8"/>
      <c r="H3" s="8"/>
    </row>
    <row r="4" customFormat="false" ht="16.65" hidden="false" customHeight="true" outlineLevel="0" collapsed="false">
      <c r="A4" s="9" t="s">
        <v>7</v>
      </c>
      <c r="B4" s="9"/>
      <c r="C4" s="9"/>
      <c r="D4" s="9"/>
      <c r="E4" s="10"/>
      <c r="F4" s="10"/>
      <c r="G4" s="10"/>
      <c r="H4" s="10"/>
    </row>
    <row r="5" customFormat="false" ht="21.65" hidden="false" customHeight="true" outlineLevel="0" collapsed="false">
      <c r="A5" s="9"/>
      <c r="B5" s="9"/>
      <c r="C5" s="9"/>
      <c r="D5" s="9"/>
      <c r="E5" s="10"/>
      <c r="F5" s="10"/>
      <c r="G5" s="10"/>
      <c r="H5" s="10"/>
    </row>
    <row r="6" customFormat="false" ht="8.3" hidden="false" customHeight="true" outlineLevel="0" collapsed="false">
      <c r="A6" s="8"/>
      <c r="B6" s="8"/>
      <c r="C6" s="8"/>
      <c r="D6" s="8"/>
      <c r="E6" s="8"/>
      <c r="F6" s="8"/>
      <c r="G6" s="8"/>
      <c r="H6" s="8"/>
    </row>
    <row r="7" customFormat="false" ht="19" hidden="false" customHeight="true" outlineLevel="0" collapsed="false">
      <c r="A7" s="11" t="s">
        <v>8</v>
      </c>
      <c r="B7" s="11"/>
      <c r="C7" s="11"/>
      <c r="D7" s="11"/>
      <c r="E7" s="11"/>
      <c r="F7" s="11"/>
      <c r="G7" s="11"/>
      <c r="H7" s="11"/>
    </row>
    <row r="8" customFormat="false" ht="20.65" hidden="false" customHeight="true" outlineLevel="0" collapsed="false">
      <c r="A8" s="12" t="s">
        <v>9</v>
      </c>
      <c r="B8" s="12" t="s">
        <v>10</v>
      </c>
      <c r="C8" s="12" t="s">
        <v>11</v>
      </c>
      <c r="D8" s="12" t="s">
        <v>12</v>
      </c>
      <c r="E8" s="12" t="s">
        <v>13</v>
      </c>
      <c r="F8" s="12" t="s">
        <v>14</v>
      </c>
      <c r="G8" s="12" t="s">
        <v>15</v>
      </c>
      <c r="H8" s="12" t="s">
        <v>16</v>
      </c>
    </row>
    <row r="9" customFormat="false" ht="20.65" hidden="false" customHeight="true" outlineLevel="0" collapsed="false">
      <c r="A9" s="13" t="s">
        <v>17</v>
      </c>
      <c r="B9" s="13"/>
      <c r="C9" s="13"/>
      <c r="D9" s="14" t="s">
        <v>18</v>
      </c>
      <c r="E9" s="14"/>
      <c r="F9" s="13"/>
      <c r="G9" s="14"/>
      <c r="H9" s="15" t="n">
        <f aca="false">SUM(H10:H20)</f>
        <v>0</v>
      </c>
    </row>
    <row r="10" customFormat="false" ht="33.95" hidden="false" customHeight="true" outlineLevel="0" collapsed="false">
      <c r="A10" s="16" t="s">
        <v>19</v>
      </c>
      <c r="B10" s="16" t="s">
        <v>20</v>
      </c>
      <c r="C10" s="16"/>
      <c r="D10" s="17" t="s">
        <v>21</v>
      </c>
      <c r="E10" s="16" t="s">
        <v>22</v>
      </c>
      <c r="F10" s="18" t="n">
        <v>2.1</v>
      </c>
      <c r="G10" s="19"/>
      <c r="H10" s="20" t="n">
        <f aca="false">F10*G10</f>
        <v>0</v>
      </c>
    </row>
    <row r="11" customFormat="false" ht="20.65" hidden="false" customHeight="true" outlineLevel="0" collapsed="false">
      <c r="A11" s="16" t="s">
        <v>23</v>
      </c>
      <c r="B11" s="16" t="s">
        <v>24</v>
      </c>
      <c r="C11" s="16"/>
      <c r="D11" s="17" t="s">
        <v>25</v>
      </c>
      <c r="E11" s="16" t="s">
        <v>22</v>
      </c>
      <c r="F11" s="18" t="n">
        <v>483.75</v>
      </c>
      <c r="G11" s="19"/>
      <c r="H11" s="20" t="n">
        <f aca="false">F11*G11</f>
        <v>0</v>
      </c>
    </row>
    <row r="12" customFormat="false" ht="20.65" hidden="false" customHeight="true" outlineLevel="0" collapsed="false">
      <c r="A12" s="16" t="s">
        <v>26</v>
      </c>
      <c r="B12" s="16" t="s">
        <v>27</v>
      </c>
      <c r="C12" s="16"/>
      <c r="D12" s="17" t="s">
        <v>28</v>
      </c>
      <c r="E12" s="16" t="s">
        <v>29</v>
      </c>
      <c r="F12" s="18" t="n">
        <v>73.6</v>
      </c>
      <c r="G12" s="19"/>
      <c r="H12" s="20" t="n">
        <f aca="false">F12*G12</f>
        <v>0</v>
      </c>
    </row>
    <row r="13" customFormat="false" ht="20.65" hidden="false" customHeight="true" outlineLevel="0" collapsed="false">
      <c r="A13" s="16" t="s">
        <v>30</v>
      </c>
      <c r="B13" s="16" t="s">
        <v>31</v>
      </c>
      <c r="C13" s="16"/>
      <c r="D13" s="17" t="s">
        <v>32</v>
      </c>
      <c r="E13" s="16" t="s">
        <v>29</v>
      </c>
      <c r="F13" s="18" t="n">
        <v>72.25</v>
      </c>
      <c r="G13" s="19"/>
      <c r="H13" s="20" t="n">
        <f aca="false">F13*G13</f>
        <v>0</v>
      </c>
    </row>
    <row r="14" customFormat="false" ht="33.95" hidden="false" customHeight="true" outlineLevel="0" collapsed="false">
      <c r="A14" s="16" t="s">
        <v>33</v>
      </c>
      <c r="B14" s="16" t="s">
        <v>34</v>
      </c>
      <c r="C14" s="16"/>
      <c r="D14" s="17" t="s">
        <v>35</v>
      </c>
      <c r="E14" s="16" t="s">
        <v>29</v>
      </c>
      <c r="F14" s="18" t="n">
        <v>72.25</v>
      </c>
      <c r="G14" s="19"/>
      <c r="H14" s="20" t="n">
        <f aca="false">F14*G14</f>
        <v>0</v>
      </c>
    </row>
    <row r="15" customFormat="false" ht="33.95" hidden="false" customHeight="true" outlineLevel="0" collapsed="false">
      <c r="A15" s="16" t="s">
        <v>36</v>
      </c>
      <c r="B15" s="16" t="s">
        <v>37</v>
      </c>
      <c r="C15" s="16"/>
      <c r="D15" s="17" t="s">
        <v>38</v>
      </c>
      <c r="E15" s="16" t="s">
        <v>39</v>
      </c>
      <c r="F15" s="18" t="n">
        <v>1.5</v>
      </c>
      <c r="G15" s="19"/>
      <c r="H15" s="20" t="n">
        <f aca="false">F15*G15</f>
        <v>0</v>
      </c>
    </row>
    <row r="16" customFormat="false" ht="47.3" hidden="false" customHeight="true" outlineLevel="0" collapsed="false">
      <c r="A16" s="16" t="s">
        <v>40</v>
      </c>
      <c r="B16" s="16" t="s">
        <v>41</v>
      </c>
      <c r="C16" s="16"/>
      <c r="D16" s="17" t="s">
        <v>42</v>
      </c>
      <c r="E16" s="16" t="s">
        <v>29</v>
      </c>
      <c r="F16" s="18" t="n">
        <v>5</v>
      </c>
      <c r="G16" s="19"/>
      <c r="H16" s="20" t="n">
        <f aca="false">F16*G16</f>
        <v>0</v>
      </c>
    </row>
    <row r="17" customFormat="false" ht="20.65" hidden="false" customHeight="true" outlineLevel="0" collapsed="false">
      <c r="A17" s="16" t="s">
        <v>43</v>
      </c>
      <c r="B17" s="16" t="s">
        <v>44</v>
      </c>
      <c r="C17" s="16"/>
      <c r="D17" s="17" t="s">
        <v>45</v>
      </c>
      <c r="E17" s="16" t="s">
        <v>39</v>
      </c>
      <c r="F17" s="18" t="n">
        <v>0.52</v>
      </c>
      <c r="G17" s="19"/>
      <c r="H17" s="20" t="n">
        <f aca="false">F17*G17</f>
        <v>0</v>
      </c>
    </row>
    <row r="18" customFormat="false" ht="20.65" hidden="false" customHeight="true" outlineLevel="0" collapsed="false">
      <c r="A18" s="16" t="s">
        <v>46</v>
      </c>
      <c r="B18" s="16" t="s">
        <v>47</v>
      </c>
      <c r="C18" s="16"/>
      <c r="D18" s="17" t="s">
        <v>48</v>
      </c>
      <c r="E18" s="16" t="s">
        <v>22</v>
      </c>
      <c r="F18" s="18" t="n">
        <v>57.78</v>
      </c>
      <c r="G18" s="19"/>
      <c r="H18" s="20" t="n">
        <f aca="false">F18*G18</f>
        <v>0</v>
      </c>
    </row>
    <row r="19" customFormat="false" ht="33.95" hidden="false" customHeight="true" outlineLevel="0" collapsed="false">
      <c r="A19" s="16" t="s">
        <v>49</v>
      </c>
      <c r="B19" s="16" t="s">
        <v>50</v>
      </c>
      <c r="C19" s="16"/>
      <c r="D19" s="17" t="s">
        <v>51</v>
      </c>
      <c r="E19" s="16" t="s">
        <v>22</v>
      </c>
      <c r="F19" s="18" t="n">
        <v>279.77</v>
      </c>
      <c r="G19" s="19"/>
      <c r="H19" s="20" t="n">
        <f aca="false">F19*G19</f>
        <v>0</v>
      </c>
    </row>
    <row r="20" customFormat="false" ht="20.65" hidden="false" customHeight="true" outlineLevel="0" collapsed="false">
      <c r="A20" s="16" t="s">
        <v>52</v>
      </c>
      <c r="B20" s="16" t="s">
        <v>53</v>
      </c>
      <c r="C20" s="16"/>
      <c r="D20" s="17" t="s">
        <v>54</v>
      </c>
      <c r="E20" s="16" t="s">
        <v>22</v>
      </c>
      <c r="F20" s="18" t="n">
        <v>146.19</v>
      </c>
      <c r="G20" s="19"/>
      <c r="H20" s="20" t="n">
        <f aca="false">F20*G20</f>
        <v>0</v>
      </c>
    </row>
    <row r="21" customFormat="false" ht="20.65" hidden="false" customHeight="true" outlineLevel="0" collapsed="false">
      <c r="A21" s="16"/>
      <c r="B21" s="16"/>
      <c r="C21" s="16"/>
      <c r="D21" s="17"/>
      <c r="E21" s="16"/>
      <c r="F21" s="18"/>
      <c r="G21" s="19"/>
      <c r="H21" s="20"/>
    </row>
    <row r="22" customFormat="false" ht="20.65" hidden="false" customHeight="true" outlineLevel="0" collapsed="false">
      <c r="A22" s="13" t="s">
        <v>55</v>
      </c>
      <c r="B22" s="13"/>
      <c r="C22" s="13"/>
      <c r="D22" s="14" t="s">
        <v>56</v>
      </c>
      <c r="E22" s="14"/>
      <c r="F22" s="21"/>
      <c r="G22" s="22"/>
      <c r="H22" s="15" t="n">
        <f aca="false">SUM(H23:H27)</f>
        <v>0</v>
      </c>
    </row>
    <row r="23" customFormat="false" ht="20.65" hidden="false" customHeight="true" outlineLevel="0" collapsed="false">
      <c r="A23" s="16" t="s">
        <v>57</v>
      </c>
      <c r="B23" s="16" t="s">
        <v>58</v>
      </c>
      <c r="C23" s="16"/>
      <c r="D23" s="17" t="s">
        <v>59</v>
      </c>
      <c r="E23" s="16" t="s">
        <v>29</v>
      </c>
      <c r="F23" s="18" t="n">
        <v>9.5</v>
      </c>
      <c r="G23" s="19"/>
      <c r="H23" s="20" t="n">
        <f aca="false">F23*G23</f>
        <v>0</v>
      </c>
    </row>
    <row r="24" customFormat="false" ht="20.65" hidden="false" customHeight="true" outlineLevel="0" collapsed="false">
      <c r="A24" s="16" t="s">
        <v>60</v>
      </c>
      <c r="B24" s="16" t="s">
        <v>61</v>
      </c>
      <c r="C24" s="16"/>
      <c r="D24" s="17" t="s">
        <v>62</v>
      </c>
      <c r="E24" s="16" t="s">
        <v>22</v>
      </c>
      <c r="F24" s="18" t="n">
        <v>111.75</v>
      </c>
      <c r="G24" s="19"/>
      <c r="H24" s="20" t="n">
        <f aca="false">F24*G24</f>
        <v>0</v>
      </c>
    </row>
    <row r="25" customFormat="false" ht="20.65" hidden="false" customHeight="true" outlineLevel="0" collapsed="false">
      <c r="A25" s="16" t="s">
        <v>63</v>
      </c>
      <c r="B25" s="16" t="s">
        <v>47</v>
      </c>
      <c r="C25" s="16"/>
      <c r="D25" s="17" t="s">
        <v>48</v>
      </c>
      <c r="E25" s="16" t="s">
        <v>22</v>
      </c>
      <c r="F25" s="18" t="n">
        <v>124.63</v>
      </c>
      <c r="G25" s="19"/>
      <c r="H25" s="20" t="n">
        <f aca="false">F25*G25</f>
        <v>0</v>
      </c>
    </row>
    <row r="26" customFormat="false" ht="20.65" hidden="false" customHeight="true" outlineLevel="0" collapsed="false">
      <c r="A26" s="16" t="s">
        <v>64</v>
      </c>
      <c r="B26" s="16" t="s">
        <v>24</v>
      </c>
      <c r="C26" s="16"/>
      <c r="D26" s="17" t="s">
        <v>65</v>
      </c>
      <c r="E26" s="16" t="s">
        <v>22</v>
      </c>
      <c r="F26" s="18" t="n">
        <v>193.06</v>
      </c>
      <c r="G26" s="19"/>
      <c r="H26" s="20" t="n">
        <f aca="false">F26*G26</f>
        <v>0</v>
      </c>
    </row>
    <row r="27" customFormat="false" ht="20.65" hidden="false" customHeight="true" outlineLevel="0" collapsed="false">
      <c r="A27" s="16" t="s">
        <v>66</v>
      </c>
      <c r="B27" s="16" t="s">
        <v>67</v>
      </c>
      <c r="C27" s="16"/>
      <c r="D27" s="17" t="s">
        <v>68</v>
      </c>
      <c r="E27" s="16" t="s">
        <v>22</v>
      </c>
      <c r="F27" s="18" t="n">
        <v>276.65</v>
      </c>
      <c r="G27" s="19"/>
      <c r="H27" s="20" t="n">
        <f aca="false">F27*G27</f>
        <v>0</v>
      </c>
    </row>
    <row r="28" customFormat="false" ht="20.65" hidden="false" customHeight="true" outlineLevel="0" collapsed="false">
      <c r="A28" s="16"/>
      <c r="B28" s="16"/>
      <c r="C28" s="16"/>
      <c r="D28" s="17"/>
      <c r="E28" s="16"/>
      <c r="F28" s="18"/>
      <c r="G28" s="19"/>
      <c r="H28" s="20"/>
    </row>
    <row r="29" customFormat="false" ht="20.65" hidden="false" customHeight="true" outlineLevel="0" collapsed="false">
      <c r="A29" s="13" t="s">
        <v>69</v>
      </c>
      <c r="B29" s="13"/>
      <c r="C29" s="13"/>
      <c r="D29" s="14" t="s">
        <v>70</v>
      </c>
      <c r="E29" s="14"/>
      <c r="F29" s="21"/>
      <c r="G29" s="22"/>
      <c r="H29" s="15" t="n">
        <f aca="false">SUM(H30:H33)</f>
        <v>0</v>
      </c>
    </row>
    <row r="30" customFormat="false" ht="20.65" hidden="false" customHeight="true" outlineLevel="0" collapsed="false">
      <c r="A30" s="16" t="s">
        <v>71</v>
      </c>
      <c r="B30" s="16" t="s">
        <v>72</v>
      </c>
      <c r="C30" s="16"/>
      <c r="D30" s="17" t="s">
        <v>73</v>
      </c>
      <c r="E30" s="16" t="s">
        <v>22</v>
      </c>
      <c r="F30" s="18" t="n">
        <v>16.55</v>
      </c>
      <c r="G30" s="19"/>
      <c r="H30" s="20" t="n">
        <f aca="false">F30*G30</f>
        <v>0</v>
      </c>
    </row>
    <row r="31" customFormat="false" ht="20.65" hidden="false" customHeight="true" outlineLevel="0" collapsed="false">
      <c r="A31" s="16" t="s">
        <v>74</v>
      </c>
      <c r="B31" s="16" t="s">
        <v>47</v>
      </c>
      <c r="C31" s="16"/>
      <c r="D31" s="17" t="s">
        <v>48</v>
      </c>
      <c r="E31" s="16" t="s">
        <v>22</v>
      </c>
      <c r="F31" s="18" t="n">
        <v>177.59</v>
      </c>
      <c r="G31" s="19"/>
      <c r="H31" s="20" t="n">
        <f aca="false">F31*G31</f>
        <v>0</v>
      </c>
    </row>
    <row r="32" customFormat="false" ht="20.65" hidden="false" customHeight="true" outlineLevel="0" collapsed="false">
      <c r="A32" s="16" t="s">
        <v>75</v>
      </c>
      <c r="B32" s="16" t="s">
        <v>61</v>
      </c>
      <c r="C32" s="16"/>
      <c r="D32" s="17" t="s">
        <v>62</v>
      </c>
      <c r="E32" s="16" t="s">
        <v>22</v>
      </c>
      <c r="F32" s="18" t="n">
        <v>39.98</v>
      </c>
      <c r="G32" s="19"/>
      <c r="H32" s="20" t="n">
        <f aca="false">F32*G32</f>
        <v>0</v>
      </c>
    </row>
    <row r="33" customFormat="false" ht="20.65" hidden="false" customHeight="true" outlineLevel="0" collapsed="false">
      <c r="A33" s="16" t="s">
        <v>76</v>
      </c>
      <c r="B33" s="16" t="s">
        <v>77</v>
      </c>
      <c r="C33" s="16"/>
      <c r="D33" s="17" t="s">
        <v>78</v>
      </c>
      <c r="E33" s="16" t="s">
        <v>22</v>
      </c>
      <c r="F33" s="18" t="n">
        <v>53.65</v>
      </c>
      <c r="G33" s="19"/>
      <c r="H33" s="20" t="n">
        <f aca="false">F33*G33</f>
        <v>0</v>
      </c>
    </row>
    <row r="34" customFormat="false" ht="20.65" hidden="false" customHeight="true" outlineLevel="0" collapsed="false">
      <c r="A34" s="16"/>
      <c r="B34" s="16"/>
      <c r="C34" s="16"/>
      <c r="D34" s="17"/>
      <c r="E34" s="16"/>
      <c r="F34" s="18"/>
      <c r="G34" s="19"/>
      <c r="H34" s="20"/>
    </row>
    <row r="35" customFormat="false" ht="20.65" hidden="false" customHeight="true" outlineLevel="0" collapsed="false">
      <c r="A35" s="13" t="s">
        <v>79</v>
      </c>
      <c r="B35" s="13"/>
      <c r="C35" s="13"/>
      <c r="D35" s="14" t="s">
        <v>80</v>
      </c>
      <c r="E35" s="14"/>
      <c r="F35" s="21"/>
      <c r="G35" s="22"/>
      <c r="H35" s="15" t="n">
        <f aca="false">SUM(H36)</f>
        <v>0</v>
      </c>
    </row>
    <row r="36" customFormat="false" ht="33.95" hidden="false" customHeight="true" outlineLevel="0" collapsed="false">
      <c r="A36" s="16" t="s">
        <v>81</v>
      </c>
      <c r="B36" s="16" t="s">
        <v>82</v>
      </c>
      <c r="C36" s="16"/>
      <c r="D36" s="17" t="s">
        <v>83</v>
      </c>
      <c r="E36" s="16" t="s">
        <v>22</v>
      </c>
      <c r="F36" s="18" t="n">
        <v>1161.72</v>
      </c>
      <c r="G36" s="19"/>
      <c r="H36" s="20" t="n">
        <f aca="false">F36*G36</f>
        <v>0</v>
      </c>
    </row>
    <row r="37" customFormat="false" ht="20.65" hidden="false" customHeight="true" outlineLevel="0" collapsed="false">
      <c r="A37" s="16"/>
      <c r="B37" s="16"/>
      <c r="C37" s="16"/>
      <c r="D37" s="17"/>
      <c r="E37" s="16"/>
      <c r="F37" s="18"/>
      <c r="G37" s="19"/>
      <c r="H37" s="20"/>
    </row>
    <row r="38" customFormat="false" ht="20.65" hidden="false" customHeight="true" outlineLevel="0" collapsed="false">
      <c r="A38" s="13" t="s">
        <v>84</v>
      </c>
      <c r="B38" s="13"/>
      <c r="C38" s="13"/>
      <c r="D38" s="14" t="s">
        <v>85</v>
      </c>
      <c r="E38" s="14"/>
      <c r="F38" s="21"/>
      <c r="G38" s="22"/>
      <c r="H38" s="15" t="n">
        <f aca="false">SUM(H39:H41)</f>
        <v>0</v>
      </c>
    </row>
    <row r="39" customFormat="false" ht="20.65" hidden="false" customHeight="true" outlineLevel="0" collapsed="false">
      <c r="A39" s="16" t="s">
        <v>86</v>
      </c>
      <c r="B39" s="16" t="s">
        <v>87</v>
      </c>
      <c r="C39" s="16"/>
      <c r="D39" s="17" t="s">
        <v>88</v>
      </c>
      <c r="E39" s="16" t="s">
        <v>89</v>
      </c>
      <c r="F39" s="18" t="n">
        <v>24</v>
      </c>
      <c r="G39" s="19"/>
      <c r="H39" s="20" t="n">
        <f aca="false">F39*G39</f>
        <v>0</v>
      </c>
    </row>
    <row r="40" customFormat="false" ht="33.95" hidden="false" customHeight="true" outlineLevel="0" collapsed="false">
      <c r="A40" s="16" t="s">
        <v>90</v>
      </c>
      <c r="B40" s="16" t="s">
        <v>91</v>
      </c>
      <c r="C40" s="16"/>
      <c r="D40" s="17" t="s">
        <v>92</v>
      </c>
      <c r="E40" s="16" t="s">
        <v>89</v>
      </c>
      <c r="F40" s="18" t="n">
        <v>28</v>
      </c>
      <c r="G40" s="19"/>
      <c r="H40" s="20" t="n">
        <f aca="false">F40*G40</f>
        <v>0</v>
      </c>
    </row>
    <row r="41" customFormat="false" ht="47.3" hidden="false" customHeight="true" outlineLevel="0" collapsed="false">
      <c r="A41" s="16" t="s">
        <v>93</v>
      </c>
      <c r="B41" s="16" t="s">
        <v>94</v>
      </c>
      <c r="C41" s="16"/>
      <c r="D41" s="17" t="s">
        <v>95</v>
      </c>
      <c r="E41" s="16" t="s">
        <v>29</v>
      </c>
      <c r="F41" s="18" t="n">
        <v>190</v>
      </c>
      <c r="G41" s="19"/>
      <c r="H41" s="20" t="n">
        <f aca="false">F41*G41</f>
        <v>0</v>
      </c>
    </row>
    <row r="42" customFormat="false" ht="15" hidden="false" customHeight="false" outlineLevel="0" collapsed="false">
      <c r="A42" s="23"/>
      <c r="B42" s="23"/>
      <c r="C42" s="23"/>
      <c r="D42" s="23"/>
      <c r="E42" s="23"/>
      <c r="F42" s="23"/>
      <c r="G42" s="23"/>
      <c r="H42" s="24"/>
    </row>
    <row r="43" customFormat="false" ht="15" hidden="false" customHeight="true" outlineLevel="0" collapsed="false">
      <c r="A43" s="25"/>
      <c r="B43" s="26" t="s">
        <v>96</v>
      </c>
      <c r="C43" s="26"/>
      <c r="D43" s="26"/>
      <c r="E43" s="27"/>
      <c r="F43" s="28" t="s">
        <v>97</v>
      </c>
      <c r="G43" s="28"/>
      <c r="H43" s="29" t="n">
        <f aca="false">SUM(H9+H22+H29+H35+H38)</f>
        <v>0</v>
      </c>
    </row>
    <row r="44" customFormat="false" ht="15" hidden="false" customHeight="false" outlineLevel="0" collapsed="false">
      <c r="A44" s="30"/>
      <c r="B44" s="0"/>
      <c r="C44" s="31"/>
      <c r="D44" s="32"/>
      <c r="E44" s="27"/>
      <c r="F44" s="28" t="s">
        <v>98</v>
      </c>
      <c r="G44" s="33" t="str">
        <f aca="false">H2</f>
        <v>AQUI (%)</v>
      </c>
      <c r="H44" s="29" t="e">
        <f aca="false">H43*G44</f>
        <v>#VALUE!</v>
      </c>
    </row>
    <row r="45" customFormat="false" ht="15" hidden="false" customHeight="true" outlineLevel="0" collapsed="false">
      <c r="A45" s="25"/>
      <c r="B45" s="26"/>
      <c r="C45" s="26"/>
      <c r="D45" s="26"/>
      <c r="E45" s="27"/>
      <c r="F45" s="34" t="s">
        <v>99</v>
      </c>
      <c r="G45" s="34"/>
      <c r="H45" s="35" t="e">
        <f aca="false">ROUNDUP(H43+H44,2)</f>
        <v>#VALUE!</v>
      </c>
    </row>
    <row r="46" customFormat="false" ht="60" hidden="false" customHeight="true" outlineLevel="0" collapsed="false">
      <c r="A46" s="36"/>
      <c r="B46" s="36"/>
      <c r="C46" s="36"/>
      <c r="D46" s="36"/>
      <c r="E46" s="36"/>
      <c r="F46" s="36"/>
      <c r="G46" s="36"/>
      <c r="H46" s="36"/>
    </row>
    <row r="47" customFormat="false" ht="70" hidden="false" customHeight="true" outlineLevel="0" collapsed="false">
      <c r="A47" s="37" t="s">
        <v>100</v>
      </c>
      <c r="B47" s="37"/>
      <c r="C47" s="37"/>
      <c r="D47" s="37"/>
      <c r="E47" s="37"/>
      <c r="F47" s="37"/>
      <c r="G47" s="37"/>
      <c r="H47" s="37"/>
    </row>
  </sheetData>
  <mergeCells count="14">
    <mergeCell ref="A1:B1"/>
    <mergeCell ref="C1:H1"/>
    <mergeCell ref="A2:F2"/>
    <mergeCell ref="A3:D3"/>
    <mergeCell ref="E3:H3"/>
    <mergeCell ref="A4:D5"/>
    <mergeCell ref="E4:H5"/>
    <mergeCell ref="A6:H6"/>
    <mergeCell ref="A7:H7"/>
    <mergeCell ref="B43:D43"/>
    <mergeCell ref="F43:G43"/>
    <mergeCell ref="B45:D45"/>
    <mergeCell ref="F45:G45"/>
    <mergeCell ref="A47:H47"/>
  </mergeCells>
  <printOptions headings="false" gridLines="false" gridLinesSet="true" horizontalCentered="false" verticalCentered="false"/>
  <pageMargins left="0.3875" right="0.296527777777778" top="0.330555555555556" bottom="0.31597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0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A28" activeCellId="0" sqref="A28"/>
    </sheetView>
  </sheetViews>
  <sheetFormatPr defaultRowHeight="12.8" zeroHeight="false" outlineLevelRow="0" outlineLevelCol="0"/>
  <cols>
    <col collapsed="false" customWidth="true" hidden="false" outlineLevel="0" max="1" min="1" style="0" width="6.39"/>
    <col collapsed="false" customWidth="true" hidden="false" outlineLevel="0" max="2" min="2" style="0" width="11.38"/>
    <col collapsed="false" customWidth="true" hidden="false" outlineLevel="0" max="3" min="3" style="0" width="21.95"/>
    <col collapsed="false" customWidth="true" hidden="false" outlineLevel="0" max="4" min="4" style="0" width="19.45"/>
    <col collapsed="false" customWidth="true" hidden="false" outlineLevel="0" max="5" min="5" style="0" width="14.16"/>
    <col collapsed="false" customWidth="true" hidden="false" outlineLevel="0" max="6" min="6" style="0" width="12.78"/>
    <col collapsed="false" customWidth="true" hidden="false" outlineLevel="0" max="7" min="7" style="0" width="17.92"/>
    <col collapsed="false" customWidth="true" hidden="false" outlineLevel="0" max="8" min="8" style="0" width="14.31"/>
    <col collapsed="false" customWidth="true" hidden="false" outlineLevel="0" max="9" min="9" style="0" width="19.45"/>
    <col collapsed="false" customWidth="false" hidden="false" outlineLevel="0" max="1025" min="10" style="0" width="11.52"/>
  </cols>
  <sheetData>
    <row r="1" customFormat="false" ht="73.5" hidden="false" customHeight="true" outlineLevel="0" collapsed="false">
      <c r="A1" s="38"/>
      <c r="B1" s="38"/>
      <c r="C1" s="39" t="s">
        <v>101</v>
      </c>
      <c r="D1" s="39"/>
      <c r="E1" s="39"/>
      <c r="F1" s="39"/>
      <c r="G1" s="39"/>
      <c r="H1" s="39"/>
      <c r="I1" s="39"/>
    </row>
    <row r="2" customFormat="false" ht="13.8" hidden="false" customHeight="false" outlineLevel="0" collapsed="false">
      <c r="A2" s="4" t="s">
        <v>2</v>
      </c>
      <c r="B2" s="4"/>
      <c r="C2" s="4"/>
      <c r="D2" s="4"/>
      <c r="E2" s="4"/>
      <c r="F2" s="4"/>
      <c r="G2" s="4"/>
      <c r="H2" s="5" t="s">
        <v>3</v>
      </c>
      <c r="I2" s="40" t="str">
        <f aca="false">'Orçamento Sintético'!H2</f>
        <v>AQUI (%)</v>
      </c>
    </row>
    <row r="3" customFormat="false" ht="14.25" hidden="false" customHeight="true" outlineLevel="0" collapsed="false">
      <c r="A3" s="7" t="s">
        <v>5</v>
      </c>
      <c r="B3" s="7"/>
      <c r="C3" s="7"/>
      <c r="D3" s="7"/>
      <c r="E3" s="7"/>
      <c r="F3" s="7"/>
      <c r="G3" s="8" t="s">
        <v>6</v>
      </c>
      <c r="H3" s="8"/>
      <c r="I3" s="8"/>
    </row>
    <row r="4" customFormat="false" ht="25.5" hidden="false" customHeight="true" outlineLevel="0" collapsed="false">
      <c r="A4" s="7"/>
      <c r="B4" s="7"/>
      <c r="C4" s="7"/>
      <c r="D4" s="7"/>
      <c r="E4" s="7"/>
      <c r="F4" s="7"/>
      <c r="G4" s="10" t="n">
        <f aca="false">'Orçamento Sintético'!E4</f>
        <v>0</v>
      </c>
      <c r="H4" s="10"/>
      <c r="I4" s="10"/>
    </row>
    <row r="5" customFormat="false" ht="14.25" hidden="false" customHeight="true" outlineLevel="0" collapsed="false">
      <c r="A5" s="9" t="str">
        <f aca="false">'Orçamento Sintético'!A4</f>
        <v>DATA:   XX / XX /2022</v>
      </c>
      <c r="B5" s="9"/>
      <c r="C5" s="9"/>
      <c r="D5" s="9"/>
      <c r="E5" s="9"/>
      <c r="F5" s="9"/>
      <c r="G5" s="10"/>
      <c r="H5" s="10"/>
      <c r="I5" s="10"/>
    </row>
    <row r="6" customFormat="false" ht="12.8" hidden="false" customHeight="true" outlineLevel="0" collapsed="false"/>
    <row r="7" customFormat="false" ht="15" hidden="false" customHeight="false" outlineLevel="0" collapsed="false">
      <c r="A7" s="41" t="s">
        <v>102</v>
      </c>
      <c r="B7" s="41"/>
      <c r="C7" s="41"/>
      <c r="D7" s="41"/>
      <c r="E7" s="41"/>
      <c r="F7" s="41"/>
      <c r="G7" s="41"/>
      <c r="H7" s="41"/>
      <c r="I7" s="41"/>
    </row>
    <row r="8" customFormat="false" ht="15" hidden="false" customHeight="false" outlineLevel="0" collapsed="false">
      <c r="A8" s="41" t="s">
        <v>9</v>
      </c>
      <c r="B8" s="41" t="s">
        <v>103</v>
      </c>
      <c r="C8" s="41"/>
      <c r="D8" s="41" t="s">
        <v>104</v>
      </c>
      <c r="E8" s="41"/>
      <c r="F8" s="41" t="s">
        <v>105</v>
      </c>
      <c r="G8" s="41"/>
      <c r="H8" s="41" t="s">
        <v>106</v>
      </c>
      <c r="I8" s="41"/>
    </row>
    <row r="9" customFormat="false" ht="15" hidden="false" customHeight="false" outlineLevel="0" collapsed="false">
      <c r="A9" s="41"/>
      <c r="B9" s="41"/>
      <c r="C9" s="41"/>
      <c r="D9" s="42" t="s">
        <v>107</v>
      </c>
      <c r="E9" s="42" t="s">
        <v>108</v>
      </c>
      <c r="F9" s="42" t="s">
        <v>109</v>
      </c>
      <c r="G9" s="42" t="s">
        <v>110</v>
      </c>
      <c r="H9" s="42" t="s">
        <v>109</v>
      </c>
      <c r="I9" s="42" t="s">
        <v>110</v>
      </c>
    </row>
    <row r="10" customFormat="false" ht="15" hidden="false" customHeight="true" outlineLevel="0" collapsed="false">
      <c r="A10" s="43" t="s">
        <v>17</v>
      </c>
      <c r="B10" s="44" t="s">
        <v>18</v>
      </c>
      <c r="C10" s="44"/>
      <c r="D10" s="45" t="n">
        <f aca="false">'Orçamento Sintético'!H9</f>
        <v>0</v>
      </c>
      <c r="E10" s="46" t="e">
        <f aca="false">D10/D15</f>
        <v>#DIV/0!</v>
      </c>
      <c r="F10" s="47"/>
      <c r="G10" s="48" t="n">
        <f aca="false">F10*D10</f>
        <v>0</v>
      </c>
      <c r="H10" s="49"/>
      <c r="I10" s="48" t="n">
        <f aca="false">H10*D10</f>
        <v>0</v>
      </c>
    </row>
    <row r="11" customFormat="false" ht="15" hidden="false" customHeight="true" outlineLevel="0" collapsed="false">
      <c r="A11" s="43" t="s">
        <v>55</v>
      </c>
      <c r="B11" s="44" t="s">
        <v>56</v>
      </c>
      <c r="C11" s="44"/>
      <c r="D11" s="45" t="n">
        <f aca="false">'Orçamento Sintético'!H22</f>
        <v>0</v>
      </c>
      <c r="E11" s="46" t="e">
        <f aca="false">D11/D15</f>
        <v>#DIV/0!</v>
      </c>
      <c r="F11" s="47"/>
      <c r="G11" s="48" t="n">
        <f aca="false">F11*D11</f>
        <v>0</v>
      </c>
      <c r="H11" s="47"/>
      <c r="I11" s="48" t="n">
        <f aca="false">H11*D11</f>
        <v>0</v>
      </c>
    </row>
    <row r="12" customFormat="false" ht="27" hidden="false" customHeight="true" outlineLevel="0" collapsed="false">
      <c r="A12" s="43" t="s">
        <v>69</v>
      </c>
      <c r="B12" s="44" t="s">
        <v>70</v>
      </c>
      <c r="C12" s="44"/>
      <c r="D12" s="45" t="n">
        <f aca="false">'Orçamento Sintético'!H29</f>
        <v>0</v>
      </c>
      <c r="E12" s="46" t="e">
        <f aca="false">D12/D15</f>
        <v>#DIV/0!</v>
      </c>
      <c r="F12" s="47"/>
      <c r="G12" s="48" t="n">
        <f aca="false">F12*D12</f>
        <v>0</v>
      </c>
      <c r="H12" s="47"/>
      <c r="I12" s="48" t="n">
        <f aca="false">H12*D12</f>
        <v>0</v>
      </c>
    </row>
    <row r="13" customFormat="false" ht="15" hidden="false" customHeight="true" outlineLevel="0" collapsed="false">
      <c r="A13" s="43" t="s">
        <v>79</v>
      </c>
      <c r="B13" s="44" t="s">
        <v>80</v>
      </c>
      <c r="C13" s="44"/>
      <c r="D13" s="45" t="n">
        <f aca="false">'Orçamento Sintético'!H35</f>
        <v>0</v>
      </c>
      <c r="E13" s="46" t="e">
        <f aca="false">D13/D15</f>
        <v>#DIV/0!</v>
      </c>
      <c r="F13" s="47"/>
      <c r="G13" s="48" t="n">
        <f aca="false">F13*D13</f>
        <v>0</v>
      </c>
      <c r="H13" s="47"/>
      <c r="I13" s="48" t="n">
        <f aca="false">H13*D13</f>
        <v>0</v>
      </c>
    </row>
    <row r="14" customFormat="false" ht="15" hidden="false" customHeight="true" outlineLevel="0" collapsed="false">
      <c r="A14" s="43" t="s">
        <v>84</v>
      </c>
      <c r="B14" s="44" t="s">
        <v>85</v>
      </c>
      <c r="C14" s="44"/>
      <c r="D14" s="45" t="n">
        <f aca="false">'Orçamento Sintético'!H38</f>
        <v>0</v>
      </c>
      <c r="E14" s="46" t="e">
        <f aca="false">D14/D15</f>
        <v>#DIV/0!</v>
      </c>
      <c r="F14" s="47"/>
      <c r="G14" s="48" t="n">
        <f aca="false">F14*D14</f>
        <v>0</v>
      </c>
      <c r="H14" s="47"/>
      <c r="I14" s="48" t="n">
        <f aca="false">H14*D14</f>
        <v>0</v>
      </c>
    </row>
    <row r="15" customFormat="false" ht="15" hidden="false" customHeight="false" outlineLevel="0" collapsed="false">
      <c r="A15" s="50"/>
      <c r="B15" s="51" t="s">
        <v>111</v>
      </c>
      <c r="C15" s="51"/>
      <c r="D15" s="52" t="n">
        <f aca="false">SUM(D10:D14)</f>
        <v>0</v>
      </c>
      <c r="E15" s="53" t="e">
        <f aca="false">SUM(E10:E14)</f>
        <v>#DIV/0!</v>
      </c>
      <c r="F15" s="53" t="e">
        <f aca="false">G15/D15</f>
        <v>#DIV/0!</v>
      </c>
      <c r="G15" s="52" t="n">
        <f aca="false">SUM(G10:G14)</f>
        <v>0</v>
      </c>
      <c r="H15" s="53" t="e">
        <f aca="false">I15/D15</f>
        <v>#DIV/0!</v>
      </c>
      <c r="I15" s="52" t="n">
        <f aca="false">SUM(I10:I14)</f>
        <v>0</v>
      </c>
    </row>
    <row r="16" customFormat="false" ht="15" hidden="false" customHeight="false" outlineLevel="0" collapsed="false">
      <c r="A16" s="50"/>
      <c r="B16" s="51" t="s">
        <v>112</v>
      </c>
      <c r="C16" s="51"/>
      <c r="D16" s="52" t="e">
        <f aca="false">I2*D15</f>
        <v>#VALUE!</v>
      </c>
      <c r="E16" s="54"/>
      <c r="F16" s="54"/>
      <c r="G16" s="55" t="e">
        <f aca="false">G15*I2</f>
        <v>#VALUE!</v>
      </c>
      <c r="H16" s="54"/>
      <c r="I16" s="55" t="e">
        <f aca="false">I15*I2</f>
        <v>#VALUE!</v>
      </c>
    </row>
    <row r="17" customFormat="false" ht="15" hidden="false" customHeight="false" outlineLevel="0" collapsed="false">
      <c r="A17" s="50"/>
      <c r="B17" s="51" t="s">
        <v>113</v>
      </c>
      <c r="C17" s="51"/>
      <c r="D17" s="56" t="e">
        <f aca="false">ROUNDUP(D15+D16,2)</f>
        <v>#VALUE!</v>
      </c>
      <c r="E17" s="50"/>
      <c r="F17" s="50"/>
      <c r="G17" s="56" t="e">
        <f aca="false">ROUNDUP(G15+G16,2)</f>
        <v>#VALUE!</v>
      </c>
      <c r="H17" s="50"/>
      <c r="I17" s="56" t="e">
        <f aca="false">ROUNDUP(I15+I16,2)</f>
        <v>#VALUE!</v>
      </c>
    </row>
    <row r="18" customFormat="false" ht="15" hidden="false" customHeight="false" outlineLevel="0" collapsed="false">
      <c r="A18" s="50"/>
      <c r="B18" s="50"/>
      <c r="C18" s="50"/>
      <c r="D18" s="50"/>
      <c r="E18" s="50"/>
      <c r="F18" s="50"/>
      <c r="G18" s="50"/>
      <c r="H18" s="50"/>
      <c r="I18" s="50"/>
    </row>
    <row r="19" customFormat="false" ht="15" hidden="false" customHeight="true" outlineLevel="0" collapsed="false">
      <c r="A19" s="50"/>
      <c r="B19" s="57"/>
      <c r="C19" s="57"/>
      <c r="D19" s="57"/>
      <c r="E19" s="57"/>
      <c r="F19" s="57" t="s">
        <v>114</v>
      </c>
      <c r="G19" s="57"/>
      <c r="H19" s="57"/>
      <c r="I19" s="57"/>
      <c r="J19" s="58"/>
      <c r="K19" s="58"/>
      <c r="L19" s="58"/>
      <c r="M19" s="58"/>
    </row>
    <row r="20" customFormat="false" ht="15" hidden="false" customHeight="false" outlineLevel="0" collapsed="false">
      <c r="A20" s="50"/>
      <c r="B20" s="59" t="s">
        <v>115</v>
      </c>
      <c r="C20" s="59"/>
      <c r="D20" s="59"/>
      <c r="E20" s="59"/>
      <c r="F20" s="60" t="s">
        <v>116</v>
      </c>
      <c r="G20" s="60"/>
      <c r="H20" s="60" t="s">
        <v>117</v>
      </c>
      <c r="I20" s="60"/>
      <c r="J20" s="61"/>
      <c r="K20" s="61"/>
      <c r="L20" s="62"/>
      <c r="M20" s="62"/>
    </row>
    <row r="21" customFormat="false" ht="15" hidden="false" customHeight="false" outlineLevel="0" collapsed="false">
      <c r="A21" s="50"/>
      <c r="B21" s="59" t="s">
        <v>118</v>
      </c>
      <c r="C21" s="59"/>
      <c r="D21" s="59"/>
      <c r="E21" s="59"/>
      <c r="F21" s="63" t="e">
        <f aca="false">G17</f>
        <v>#VALUE!</v>
      </c>
      <c r="G21" s="63"/>
      <c r="H21" s="63" t="e">
        <f aca="false">I17</f>
        <v>#VALUE!</v>
      </c>
      <c r="I21" s="63"/>
      <c r="J21" s="64"/>
      <c r="K21" s="64"/>
      <c r="L21" s="65"/>
      <c r="M21" s="65"/>
    </row>
    <row r="22" customFormat="false" ht="15" hidden="false" customHeight="false" outlineLevel="0" collapsed="false">
      <c r="A22" s="50"/>
      <c r="B22" s="50"/>
      <c r="C22" s="50"/>
      <c r="D22" s="50"/>
      <c r="E22" s="50"/>
      <c r="F22" s="50"/>
      <c r="G22" s="50"/>
      <c r="H22" s="50"/>
      <c r="I22" s="50"/>
    </row>
    <row r="24" customFormat="false" ht="15" hidden="false" customHeight="true" outlineLevel="0" collapsed="false">
      <c r="B24" s="26" t="str">
        <f aca="false">'Orçamento Sintético'!B43</f>
        <v>Paraguaçu Paulista, XX de XXXXXXXX de 2022</v>
      </c>
      <c r="C24" s="26"/>
      <c r="D24" s="26"/>
      <c r="E24" s="26"/>
    </row>
    <row r="28" customFormat="false" ht="41.25" hidden="false" customHeight="true" outlineLevel="0" collapsed="false">
      <c r="A28" s="66" t="str">
        <f aca="false">'Orçamento Sintético'!A47</f>
        <v>_______________________________________________________________
EMPRESA
CNPJ
</v>
      </c>
      <c r="B28" s="66"/>
      <c r="C28" s="66"/>
      <c r="D28" s="66"/>
      <c r="E28" s="66"/>
      <c r="F28" s="66"/>
      <c r="G28" s="66"/>
      <c r="H28" s="66"/>
      <c r="I28" s="66"/>
    </row>
    <row r="30" customFormat="false" ht="12.8" hidden="false" customHeight="false" outlineLevel="0" collapsed="false">
      <c r="C30" s="37"/>
    </row>
  </sheetData>
  <mergeCells count="35">
    <mergeCell ref="A1:B1"/>
    <mergeCell ref="C1:I1"/>
    <mergeCell ref="A2:G2"/>
    <mergeCell ref="A3:F4"/>
    <mergeCell ref="G3:I3"/>
    <mergeCell ref="G4:I5"/>
    <mergeCell ref="A5:F5"/>
    <mergeCell ref="A7:I7"/>
    <mergeCell ref="A8:A9"/>
    <mergeCell ref="B8:C9"/>
    <mergeCell ref="D8:E8"/>
    <mergeCell ref="F8:G8"/>
    <mergeCell ref="H8:I8"/>
    <mergeCell ref="B10:C10"/>
    <mergeCell ref="B11:C11"/>
    <mergeCell ref="B12:C12"/>
    <mergeCell ref="B13:C13"/>
    <mergeCell ref="B14:C14"/>
    <mergeCell ref="B15:C15"/>
    <mergeCell ref="B16:C16"/>
    <mergeCell ref="B17:C17"/>
    <mergeCell ref="B19:E19"/>
    <mergeCell ref="F19:I19"/>
    <mergeCell ref="B20:E20"/>
    <mergeCell ref="F20:G20"/>
    <mergeCell ref="H20:I20"/>
    <mergeCell ref="J20:K20"/>
    <mergeCell ref="L20:M20"/>
    <mergeCell ref="B21:E21"/>
    <mergeCell ref="F21:G21"/>
    <mergeCell ref="H21:I21"/>
    <mergeCell ref="J21:K21"/>
    <mergeCell ref="L21:M21"/>
    <mergeCell ref="B24:E24"/>
    <mergeCell ref="A28:I28"/>
  </mergeCells>
  <printOptions headings="false" gridLines="false" gridLinesSet="true" horizontalCentered="false" verticalCentered="false"/>
  <pageMargins left="0.527083333333333" right="0.50625" top="0.356944444444444" bottom="0.420138888888889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</TotalTime>
  <Application>LibreOffice/5.4.4.2$Windows_X86_64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2022-04-20T12:48:53Z</dcterms:created>
  <dc:creator>axlsx</dc:creator>
  <dc:description/>
  <dc:language>pt-BR</dc:language>
  <cp:lastModifiedBy/>
  <dcterms:modified xsi:type="dcterms:W3CDTF">2022-04-20T15:55:35Z</dcterms:modified>
  <cp:revision>9</cp:revision>
  <dc:subject/>
  <dc:title/>
</cp:coreProperties>
</file>