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rçamento Sintético" sheetId="1" state="visible" r:id="rId2"/>
    <sheet name="CRONOGRAMA" sheetId="2" state="visible" r:id="rId3"/>
  </sheets>
  <definedNames>
    <definedName function="false" hidden="false" localSheetId="1" name="_xlnm.Print_Area" vbProcedure="false">CRONOGRAMA!$A$1:$I$33</definedName>
    <definedName function="false" hidden="false" localSheetId="0" name="_xlnm.Print_Area" vbProcedure="false">'Orçamento Sintético'!$A$1:$H$99</definedName>
    <definedName function="false" hidden="false" localSheetId="0" name="_xlnm.Print_Titles" vbProcedure="false">'Orçamento Sintético'!$1:$8</definedName>
    <definedName function="false" hidden="false" localSheetId="0" name="_xlnm.Print_Area_0" vbProcedure="false">'Orçamento Sintético'!$A$1:$H$99;'Orçamento Sintético'!$I$5</definedName>
    <definedName function="false" hidden="false" localSheetId="0" name="_xlnm.Print_Titles" vbProcedure="false">'Orçamento Sintético'!$1:$8</definedName>
    <definedName function="false" hidden="false" localSheetId="0" name="_xlnm.Print_Titles_0" vbProcedure="false">'Orçamento Sintético'!$1:$8</definedName>
    <definedName function="false" hidden="false" localSheetId="0" name="_xlnm.Print_Titles_0_0" vbProcedure="false">'Orçamento Sintético'!$1:$8</definedName>
    <definedName function="false" hidden="false" localSheetId="0" name="_xlnm.Print_Titles_0_0_0" vbProcedure="false">'Orçamento Sintético'!$1:$8</definedName>
    <definedName function="false" hidden="false" localSheetId="0" name="_xlnm.Print_Titles_0_0_0_0" vbProcedure="false">'Orçamento Sintético'!$1:$8</definedName>
    <definedName function="false" hidden="false" localSheetId="0" name="_xlnm.Print_Titles_0_0_0_0_0" vbProcedure="false">'Orçamento Sintético'!$1:$8</definedName>
    <definedName function="false" hidden="false" localSheetId="0" name="_xlnm.Print_Titles_0_0_0_0_0_0" vbProcedure="false">'Orçamento Sintético'!$1:$8</definedName>
    <definedName function="false" hidden="false" localSheetId="0" name="_xlnm.Print_Titles_0_0_0_0_0_0_0" vbProcedure="false">'Orçamento Sintético'!$1:$8</definedName>
    <definedName function="false" hidden="false" localSheetId="0" name="_xlnm.Print_Titles_0_0_0_0_0_0_0_0" vbProcedure="false">'Orçamento Sintético'!$1:$8</definedName>
    <definedName function="false" hidden="false" localSheetId="0" name="_xlnm.Print_Titles_0_0_0_0_0_0_0_0_0" vbProcedure="false">'Orçamento Sintético'!$1:$8</definedName>
    <definedName function="false" hidden="false" localSheetId="0" name="_xlnm.Print_Titles_0_0_0_0_0_0_0_0_0_0" vbProcedure="false">'Orçamento Sintético'!$1:$8</definedName>
    <definedName function="false" hidden="false" localSheetId="0" name="_xlnm.Print_Titles_0_0_0_0_0_0_0_0_0_0_0" vbProcedure="false">'Orçamento Sintético'!$1:$8</definedName>
    <definedName function="false" hidden="false" localSheetId="0" name="_xlnm.Print_Titles_0_0_0_0_0_0_0_0_0_0_0_0" vbProcedure="false">'Orçamento Sintético'!$1:$8</definedName>
    <definedName function="false" hidden="false" localSheetId="0" name="_xlnm.Print_Titles_0_0_0_0_0_0_0_0_0_0_0_0_0" vbProcedure="false">'Orçamento Sintético'!$1:$8</definedName>
    <definedName function="false" hidden="false" localSheetId="0" name="_xlnm.Print_Titles_0_0_0_0_0_0_0_0_0_0_0_0_0_0" vbProcedure="false">'Orçamento Sintético'!$1:$8</definedName>
    <definedName function="false" hidden="false" localSheetId="0" name="_xlnm.Print_Titles_0_0_0_0_0_0_0_0_0_0_0_0_0_0_0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<sst xmlns="http://schemas.openxmlformats.org/spreadsheetml/2006/main" count="261" uniqueCount="180">
  <si>
    <t xml:space="preserve">EMPRESA AQUI</t>
  </si>
  <si>
    <t xml:space="preserve">OBRA : REFORMA NA BIBLIOTECA PROFª RUTH KISHIMOTO MARUBAYASHI</t>
  </si>
  <si>
    <t xml:space="preserve">B.D.I</t>
  </si>
  <si>
    <t xml:space="preserve">%</t>
  </si>
  <si>
    <r>
      <rPr>
        <b val="true"/>
        <sz val="11"/>
        <rFont val="Arial"/>
        <family val="2"/>
        <charset val="1"/>
      </rPr>
      <t xml:space="preserve">LOCAL: RUA MANILIO GOBBI</t>
    </r>
    <r>
      <rPr>
        <b val="true"/>
        <sz val="11"/>
        <color rgb="FF000000"/>
        <rFont val="Arial"/>
        <family val="2"/>
        <charset val="1"/>
      </rPr>
      <t xml:space="preserve">, n.º 950 – CENTRO</t>
    </r>
    <r>
      <rPr>
        <b val="true"/>
        <sz val="11"/>
        <rFont val="Arial"/>
        <family val="2"/>
        <charset val="1"/>
      </rPr>
      <t xml:space="preserve"> – PARAGUAÇU PAULISTA – SP.</t>
    </r>
  </si>
  <si>
    <t xml:space="preserve">BANCOS</t>
  </si>
  <si>
    <r>
      <rPr>
        <b val="true"/>
        <sz val="11"/>
        <rFont val="Arial"/>
        <family val="2"/>
        <charset val="1"/>
      </rPr>
      <t xml:space="preserve">DATA:     </t>
    </r>
    <r>
      <rPr>
        <b val="true"/>
        <sz val="11"/>
        <color rgb="FFCE181E"/>
        <rFont val="Arial"/>
        <family val="2"/>
        <charset val="1"/>
      </rPr>
      <t xml:space="preserve">XX</t>
    </r>
    <r>
      <rPr>
        <b val="true"/>
        <sz val="11"/>
        <rFont val="Arial"/>
        <family val="2"/>
        <charset val="1"/>
      </rPr>
      <t xml:space="preserve"> /  </t>
    </r>
    <r>
      <rPr>
        <b val="true"/>
        <sz val="11"/>
        <color rgb="FFCE181E"/>
        <rFont val="Arial"/>
        <family val="2"/>
        <charset val="1"/>
      </rPr>
      <t xml:space="preserve">XX</t>
    </r>
    <r>
      <rPr>
        <b val="true"/>
        <sz val="11"/>
        <rFont val="Arial"/>
        <family val="2"/>
        <charset val="1"/>
      </rPr>
      <t xml:space="preserve">  /2022</t>
    </r>
  </si>
  <si>
    <t xml:space="preserve">PLANILHA ORÇAMENTARIA</t>
  </si>
  <si>
    <t xml:space="preserve">Item</t>
  </si>
  <si>
    <t xml:space="preserve">Código</t>
  </si>
  <si>
    <t xml:space="preserve">Banco</t>
  </si>
  <si>
    <t xml:space="preserve">Descrição dos Serviços</t>
  </si>
  <si>
    <t xml:space="preserve">Und</t>
  </si>
  <si>
    <t xml:space="preserve">Quant.</t>
  </si>
  <si>
    <t xml:space="preserve">Valor Unit.</t>
  </si>
  <si>
    <t xml:space="preserve">Total</t>
  </si>
  <si>
    <t xml:space="preserve">IDENTIFICAÇÃO DA OBRA</t>
  </si>
  <si>
    <t xml:space="preserve">1.1</t>
  </si>
  <si>
    <t xml:space="preserve">Placa de identificação para obra</t>
  </si>
  <si>
    <t xml:space="preserve">m²</t>
  </si>
  <si>
    <t xml:space="preserve">COBERTURA</t>
  </si>
  <si>
    <t xml:space="preserve">2.1</t>
  </si>
  <si>
    <t xml:space="preserve">DEMOLIÇÃO DE ARGAMASSAS, DE FORMA MANUAL, SEM REAPROVEITAMENTO. AF_12/2017</t>
  </si>
  <si>
    <t xml:space="preserve">2.2</t>
  </si>
  <si>
    <t xml:space="preserve">LIMPEZA DE SUPERFÍCIE COM JATO DE ALTA PRESSÃO</t>
  </si>
  <si>
    <t xml:space="preserve">2.3</t>
  </si>
  <si>
    <t xml:space="preserve">LIMPEZA SIMPLES EM CALHAS METALICAS</t>
  </si>
  <si>
    <t xml:space="preserve">M</t>
  </si>
  <si>
    <t xml:space="preserve">2.4</t>
  </si>
  <si>
    <t xml:space="preserve">SOLDA E REBITAGEM EM CALHAS DE CHAPA GALVANIZADA</t>
  </si>
  <si>
    <t xml:space="preserve">2.5</t>
  </si>
  <si>
    <t xml:space="preserve">SELANTE DE POLIURETANO P/JUNTAS MOVIMENTACAO/ DESSOLIDARIZACAO</t>
  </si>
  <si>
    <t xml:space="preserve">2.6</t>
  </si>
  <si>
    <t xml:space="preserve">DEMOLIÇÃO DE ALVENARIA DE BLOCO FURADO, DE FORMA MANUAL, SEM REAPROVEITAMENTO. AF_12/2017</t>
  </si>
  <si>
    <t xml:space="preserve">m³</t>
  </si>
  <si>
    <t xml:space="preserve">2.7</t>
  </si>
  <si>
    <t xml:space="preserve">CALHA EM CHAPA DE AÇO GALVANIZADO NÚMERO 24, DESENVOLVIMENTO DE 50 CM, INCLUSO TRANSPORTE VERTICAL. AF_07/2019</t>
  </si>
  <si>
    <t xml:space="preserve">2.8</t>
  </si>
  <si>
    <t xml:space="preserve">RUFO EM CHAPA GALVANIZADA N 26 - CORTE 0,25 M</t>
  </si>
  <si>
    <t xml:space="preserve">2.9</t>
  </si>
  <si>
    <t xml:space="preserve">Argamassa de regularização e/ou proteção</t>
  </si>
  <si>
    <t xml:space="preserve">2.10</t>
  </si>
  <si>
    <t xml:space="preserve">Tinta acrílica antimofo em massa, inclusive preparo</t>
  </si>
  <si>
    <t xml:space="preserve">2.11</t>
  </si>
  <si>
    <t xml:space="preserve">PRIMER P/ GALVANIZADOS (GALVIT/SIMILAR) - ESTRUTURAS - CONSERVACAO</t>
  </si>
  <si>
    <t xml:space="preserve">2.12</t>
  </si>
  <si>
    <t xml:space="preserve">PINTURA COM TINTA CERAMICA</t>
  </si>
  <si>
    <t xml:space="preserve">2.13</t>
  </si>
  <si>
    <t xml:space="preserve">TELHADOR
</t>
  </si>
  <si>
    <t xml:space="preserve">Mês</t>
  </si>
  <si>
    <t xml:space="preserve">SALÃO E PALCO</t>
  </si>
  <si>
    <t xml:space="preserve">3.1</t>
  </si>
  <si>
    <t xml:space="preserve">REPARO EM TRINCAS E RACHADURAS</t>
  </si>
  <si>
    <t xml:space="preserve">3.2</t>
  </si>
  <si>
    <t xml:space="preserve">Esmalte à base de água em massa, inclusive preparo</t>
  </si>
  <si>
    <t xml:space="preserve">3.3</t>
  </si>
  <si>
    <t xml:space="preserve">3.4</t>
  </si>
  <si>
    <t xml:space="preserve">LIMPEZA DE SUPERFÍCIE COM JATO DE ALTA PRESSÃO.</t>
  </si>
  <si>
    <t xml:space="preserve">3.5</t>
  </si>
  <si>
    <t xml:space="preserve">Resina acrílica plastificante</t>
  </si>
  <si>
    <t xml:space="preserve">3.6</t>
  </si>
  <si>
    <t xml:space="preserve">Demolição mecanizada de concreto simples, inclusive fragmentação e acomodação do material</t>
  </si>
  <si>
    <t xml:space="preserve">3.7</t>
  </si>
  <si>
    <t xml:space="preserve">Alvenaria de bloco cerâmico de vedação, uso revestido, de 19 cm</t>
  </si>
  <si>
    <t xml:space="preserve">3.8</t>
  </si>
  <si>
    <t xml:space="preserve">ESCAVAÇÃO VERTICAL A CÉU ABERTO, EM OBRAS DE EDIFICAÇÃO INCLUINDO CARGA, DESCARGA E TRANSPORTE, EM SOLO DE 1ª CATEGORIA COM ESCAVADEIRA HIDRÁULICA</t>
  </si>
  <si>
    <t xml:space="preserve">3.9</t>
  </si>
  <si>
    <t xml:space="preserve">ATERRO MANUAL COM SOLO ARGILO-ARENOSO E COMPACTAÇÃO MECANIZADA</t>
  </si>
  <si>
    <t xml:space="preserve">3.10</t>
  </si>
  <si>
    <t xml:space="preserve">Concreto usinado, fck = 25 MPa</t>
  </si>
  <si>
    <t xml:space="preserve">3.11</t>
  </si>
  <si>
    <t xml:space="preserve">Lançamento e adensamento de concreto ou massa</t>
  </si>
  <si>
    <t xml:space="preserve">3.12</t>
  </si>
  <si>
    <t xml:space="preserve">CO-34 CORRIMÃO DUPLO AÇO GALVANIZADO COM PINTURA ESMALTE.</t>
  </si>
  <si>
    <t xml:space="preserve">m</t>
  </si>
  <si>
    <t xml:space="preserve">3.13</t>
  </si>
  <si>
    <t xml:space="preserve">CO-45 GUARDA-CORPO TUBULAR COM GRADIL DE FECHAMENTO H=110CM AÇO GALVANIZADO COM PINTURA ESMALTE</t>
  </si>
  <si>
    <t xml:space="preserve">3.14</t>
  </si>
  <si>
    <t xml:space="preserve">DEMOLIÇÃO DE REVESTIMENTO CERÂMICO, DE FORMA MANUAL, SEM REAPROVEITAMENTO</t>
  </si>
  <si>
    <t xml:space="preserve">3.15</t>
  </si>
  <si>
    <t xml:space="preserve">PISO EM PEDRA ARDOSIA ASSENTADO SOBRE ARGAMASSA COLANTE REJUNTADO COM CIMENTO COMUM</t>
  </si>
  <si>
    <t xml:space="preserve">3.16</t>
  </si>
  <si>
    <t xml:space="preserve">REVESTIMENTO CERÂMICO PARA PISO COM PLACAS TIPO ESMALTADA EXTRA DE DIMENSÕES 35X35 CM APLICADA EM AMBIENTES DE ÁREA MAIOR QUE 10 M2</t>
  </si>
  <si>
    <t xml:space="preserve">3.17</t>
  </si>
  <si>
    <t xml:space="preserve">Rejuntamento em placas cerâmicas com argamassa industrializada para rejunte</t>
  </si>
  <si>
    <t xml:space="preserve">CAMARINS, BANHEIROS E SECRETARIA</t>
  </si>
  <si>
    <t xml:space="preserve">4.1</t>
  </si>
  <si>
    <t xml:space="preserve">REMOÇÃO DE PINTURA PVA/ACRILICA</t>
  </si>
  <si>
    <t xml:space="preserve">4.2</t>
  </si>
  <si>
    <t xml:space="preserve">4.3</t>
  </si>
  <si>
    <t xml:space="preserve">4.4</t>
  </si>
  <si>
    <t xml:space="preserve">KIT DE PORTA DE MADEIRA PARA PINTURA, SEMI-OCA (LEVE OU MÉDIA), PADRÃO MÉDIO, 90X210CM, ESPESSURA DE 3,5CM, ITENS INCLUSOS: DOBRADIÇAS, MONTAGEM E INSTALAÇÃO DO BATENTE, FECHADURA COM EXECUÇÃO DO FURO - FORNECIMENTO E INSTALAÇÃO</t>
  </si>
  <si>
    <t xml:space="preserve">un</t>
  </si>
  <si>
    <t xml:space="preserve">4.5</t>
  </si>
  <si>
    <t xml:space="preserve">Verniz em superfície de madeira</t>
  </si>
  <si>
    <t xml:space="preserve">4.6</t>
  </si>
  <si>
    <t xml:space="preserve">BARRA DE APOIO RETA, EM ACO INOX POLIDO, COMPRIMENTO 70 CM, FIXADA NA PAREDE - FORNECIMENTO E INSTALAÇÃO</t>
  </si>
  <si>
    <t xml:space="preserve">4.7</t>
  </si>
  <si>
    <t xml:space="preserve">BARRA DE APOIO RETA, EM ACO INOX POLIDO, COMPRIMENTO 80 CM, FIXADA NA PAREDE - FORNECIMENTO E INSTALAÇÃO</t>
  </si>
  <si>
    <t xml:space="preserve">4.8</t>
  </si>
  <si>
    <t xml:space="preserve">4.9</t>
  </si>
  <si>
    <t xml:space="preserve">4.10</t>
  </si>
  <si>
    <t xml:space="preserve">RALO SIFONADO, PVC, DN 100 X 40 MM, JUNTA SOLDÁVEL, FORNECIDO E INSTALADO EM RAMAL DE DESCARGA OU EM RAMAL DE ESGOTO SANITÁRIO. AF_12/2014</t>
  </si>
  <si>
    <t xml:space="preserve">4.11</t>
  </si>
  <si>
    <t xml:space="preserve">4.12</t>
  </si>
  <si>
    <t xml:space="preserve">4.13</t>
  </si>
  <si>
    <t xml:space="preserve">4.14</t>
  </si>
  <si>
    <t xml:space="preserve">4.15</t>
  </si>
  <si>
    <t xml:space="preserve">4.16</t>
  </si>
  <si>
    <t xml:space="preserve">PINTURA DE PISO COM TINTA ACRÍLICA, APLICAÇÃO MANUAL, 2 DEMÃOS, INCLUSO FUNDO PREPARADOR</t>
  </si>
  <si>
    <t xml:space="preserve">4.17</t>
  </si>
  <si>
    <t xml:space="preserve">REMOÇÃO DE PORTAS, DE FORMA MANUAL</t>
  </si>
  <si>
    <t xml:space="preserve">4.18</t>
  </si>
  <si>
    <t xml:space="preserve">Alvenaria de bloco cerâmico de vedação, uso revestido, de 14 cm</t>
  </si>
  <si>
    <t xml:space="preserve">4.19</t>
  </si>
  <si>
    <t xml:space="preserve">Chapisco</t>
  </si>
  <si>
    <t xml:space="preserve">4.20</t>
  </si>
  <si>
    <t xml:space="preserve">Reboco</t>
  </si>
  <si>
    <t xml:space="preserve">ÁREA EXTERNA</t>
  </si>
  <si>
    <t xml:space="preserve">5.1</t>
  </si>
  <si>
    <t xml:space="preserve">DEMOLIÇÃO DE ARGAMASSAS, DE FORMA MANUAL, SEM REAPROVEITAMENTO</t>
  </si>
  <si>
    <t xml:space="preserve">5.2</t>
  </si>
  <si>
    <t xml:space="preserve">5.3</t>
  </si>
  <si>
    <t xml:space="preserve">5.4</t>
  </si>
  <si>
    <t xml:space="preserve">TINTA ACRÍLICA - REPINTURA DE ALVENARIA E CONCRETO COM RETOQUE DE MASSA</t>
  </si>
  <si>
    <t xml:space="preserve">5.5</t>
  </si>
  <si>
    <t xml:space="preserve">5.6</t>
  </si>
  <si>
    <t xml:space="preserve">PINTURA COM TINTA ALQUÍDICA DE ACABAMENTO ESMALTE SINTÉTICO PULVERIZADA SOBRE SUPERFÍCIES METÁLICAS</t>
  </si>
  <si>
    <t xml:space="preserve">ILUMINAÇÃO</t>
  </si>
  <si>
    <t xml:space="preserve">6.1</t>
  </si>
  <si>
    <t xml:space="preserve">Lâmpada LED tubular T8 com base G13, de 1850 até 2000 Im - 18 a 20W</t>
  </si>
  <si>
    <t xml:space="preserve">UN</t>
  </si>
  <si>
    <t xml:space="preserve">6.2</t>
  </si>
  <si>
    <t xml:space="preserve">Lâmpada LED tubular T8 com base G13, de 900 até 1050 Im - 9 a 10W</t>
  </si>
  <si>
    <t xml:space="preserve">6.3</t>
  </si>
  <si>
    <t xml:space="preserve">LÂMPADA COMPACTA DE LED 10 W, BASE E27 - FORNECIMENTO E INSTALAÇÃO</t>
  </si>
  <si>
    <t xml:space="preserve">CALÇADA</t>
  </si>
  <si>
    <t xml:space="preserve">7.1</t>
  </si>
  <si>
    <t xml:space="preserve">Retirada manual de guia pré-moldada, inclusive limpeza e empilhamento</t>
  </si>
  <si>
    <t xml:space="preserve">7.2</t>
  </si>
  <si>
    <t xml:space="preserve">Demolição manual de concreto simples</t>
  </si>
  <si>
    <t xml:space="preserve">7.3</t>
  </si>
  <si>
    <t xml:space="preserve">Regularização e compactação mecanizada de superfície, sem controle do proctor normal</t>
  </si>
  <si>
    <t xml:space="preserve">7.4</t>
  </si>
  <si>
    <t xml:space="preserve">Lastro de pedra britada</t>
  </si>
  <si>
    <t xml:space="preserve">7.5</t>
  </si>
  <si>
    <t xml:space="preserve">Armadura em tela soldada de aço</t>
  </si>
  <si>
    <t xml:space="preserve">Kg</t>
  </si>
  <si>
    <t xml:space="preserve">7.6</t>
  </si>
  <si>
    <t xml:space="preserve">Lançamento, espalhamento e adensamento de concreto ou massa em lastro e/ou enchimento</t>
  </si>
  <si>
    <t xml:space="preserve">7.7</t>
  </si>
  <si>
    <t xml:space="preserve">Piso com requadro em concreto simples com controle de fck= 25 MPa</t>
  </si>
  <si>
    <t xml:space="preserve">7.8</t>
  </si>
  <si>
    <t xml:space="preserve">Piso em ladrilho hidráulico podotátil várias cores (25x25x2,5cm), assentado com argamassa mista</t>
  </si>
  <si>
    <t xml:space="preserve">7.9</t>
  </si>
  <si>
    <t xml:space="preserve">Rejuntamento de piso em ladrilho hidráulico (25x25x2,5cm) com argamassa industrializada para rejunte, juntas de 2 mm</t>
  </si>
  <si>
    <t xml:space="preserve">LIMPEZA DA OBRA</t>
  </si>
  <si>
    <t xml:space="preserve">8.1</t>
  </si>
  <si>
    <t xml:space="preserve">Remoção de entulho separado de obra com caçamba metálica - terra, alvenaria, concreto, argamassa, madeira, papel, plástico ou metal</t>
  </si>
  <si>
    <r>
      <rPr>
        <sz val="12"/>
        <rFont val="Arial"/>
        <family val="1"/>
        <charset val="1"/>
      </rPr>
      <t xml:space="preserve">Paraguaçu Paulista, </t>
    </r>
    <r>
      <rPr>
        <sz val="12"/>
        <color rgb="FFCE181E"/>
        <rFont val="Arial"/>
        <family val="1"/>
        <charset val="1"/>
      </rPr>
      <t xml:space="preserve">XX</t>
    </r>
    <r>
      <rPr>
        <sz val="12"/>
        <rFont val="Arial"/>
        <family val="1"/>
        <charset val="1"/>
      </rPr>
      <t xml:space="preserve"> de </t>
    </r>
    <r>
      <rPr>
        <sz val="12"/>
        <color rgb="FFCE181E"/>
        <rFont val="Arial"/>
        <family val="1"/>
        <charset val="1"/>
      </rPr>
      <t xml:space="preserve">XXXXXXXX</t>
    </r>
    <r>
      <rPr>
        <sz val="12"/>
        <rFont val="Arial"/>
        <family val="1"/>
        <charset val="1"/>
      </rPr>
      <t xml:space="preserve"> de 2022</t>
    </r>
  </si>
  <si>
    <t xml:space="preserve">Total sem BDI</t>
  </si>
  <si>
    <t xml:space="preserve">BDI</t>
  </si>
  <si>
    <t xml:space="preserve">Total Geral</t>
  </si>
  <si>
    <r>
      <rPr>
        <sz val="10"/>
        <rFont val="Arial"/>
        <family val="1"/>
        <charset val="1"/>
      </rPr>
      <t xml:space="preserve">_______________________________________________________________
</t>
    </r>
    <r>
      <rPr>
        <b val="true"/>
        <sz val="12"/>
        <color rgb="FFCE181E"/>
        <rFont val="Arial"/>
        <family val="1"/>
        <charset val="1"/>
      </rPr>
      <t xml:space="preserve">EMPRESA
</t>
    </r>
    <r>
      <rPr>
        <sz val="12"/>
        <color rgb="FFCE181E"/>
        <rFont val="Arial"/>
        <family val="1"/>
        <charset val="1"/>
      </rPr>
      <t xml:space="preserve">CNPJ: XXXXXXXX
</t>
    </r>
  </si>
  <si>
    <t xml:space="preserve">FÍSICO FINANCEIRO (em %)</t>
  </si>
  <si>
    <t xml:space="preserve">Descrição</t>
  </si>
  <si>
    <t xml:space="preserve">PESO</t>
  </si>
  <si>
    <t xml:space="preserve">1ºMÊS</t>
  </si>
  <si>
    <t xml:space="preserve">2ºMÊS</t>
  </si>
  <si>
    <t xml:space="preserve">VALOR (R$)</t>
  </si>
  <si>
    <t xml:space="preserve">ÍNDICE</t>
  </si>
  <si>
    <t xml:space="preserve">VALOR</t>
  </si>
  <si>
    <t xml:space="preserve">TOTAL SEM BDI</t>
  </si>
  <si>
    <t xml:space="preserve">VALOR DO BDI</t>
  </si>
  <si>
    <t xml:space="preserve">TOTAL COM BDI</t>
  </si>
  <si>
    <t xml:space="preserve">FINANCEIRO NO MÊS</t>
  </si>
  <si>
    <t xml:space="preserve">APLICAÇÃO DOS RECURSOS</t>
  </si>
  <si>
    <t xml:space="preserve">1º MÊS</t>
  </si>
  <si>
    <t xml:space="preserve">2° MÊS</t>
  </si>
  <si>
    <t xml:space="preserve">RECURSOS PRÓPRIOS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</si>
</sst>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%"/>
    <numFmt numFmtId="166" formatCode="[$R$-416]\ #,##0.00;[RED]\-[$R$-416]\ #,##0.00"/>
    <numFmt numFmtId="167" formatCode="#,##0.00"/>
    <numFmt numFmtId="168" formatCode="&quot;R$ &quot;#,##0.00"/>
  </numFmts>
  <fonts count="2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color rgb="FFCE181E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CE181E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CE181E"/>
      <name val="Arial"/>
      <family val="1"/>
      <charset val="1"/>
    </font>
    <font>
      <b val="true"/>
      <sz val="13"/>
      <name val="Arial"/>
      <family val="1"/>
      <charset val="1"/>
    </font>
    <font>
      <sz val="11"/>
      <name val="Arial"/>
      <family val="1"/>
      <charset val="1"/>
    </font>
    <font>
      <b val="true"/>
      <sz val="12"/>
      <name val="Arial"/>
      <family val="1"/>
      <charset val="1"/>
    </font>
    <font>
      <b val="true"/>
      <sz val="12"/>
      <color rgb="FF000000"/>
      <name val="Arial"/>
      <family val="1"/>
      <charset val="1"/>
    </font>
    <font>
      <sz val="12"/>
      <name val="Arial"/>
      <family val="1"/>
      <charset val="1"/>
    </font>
    <font>
      <sz val="12"/>
      <color rgb="FF000000"/>
      <name val="Arial"/>
      <family val="1"/>
      <charset val="1"/>
    </font>
    <font>
      <sz val="12"/>
      <color rgb="FFCE181E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2"/>
      <color rgb="FFCE181E"/>
      <name val="Arial"/>
      <family val="1"/>
      <charset val="1"/>
    </font>
    <font>
      <b val="true"/>
      <sz val="2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rgb="FFD8ECF6"/>
        <bgColor rgb="FFEEEEEE"/>
      </patternFill>
    </fill>
    <fill>
      <patternFill patternType="solid">
        <fgColor rgb="FFCCCCCC"/>
        <bgColor rgb="FFDDDDDD"/>
      </patternFill>
    </fill>
    <fill>
      <patternFill patternType="solid">
        <fgColor rgb="FFB2B2B2"/>
        <bgColor rgb="FFCCCCCC"/>
      </patternFill>
    </fill>
    <fill>
      <patternFill patternType="solid">
        <fgColor rgb="FFEEEEEE"/>
        <bgColor rgb="FFD8ECF6"/>
      </patternFill>
    </fill>
    <fill>
      <patternFill patternType="solid">
        <fgColor rgb="FFDDDDDD"/>
        <bgColor rgb="FFD8ECF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3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3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3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2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1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1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2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3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1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4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1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7" fillId="2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5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1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6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2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2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6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0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0" fillId="5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8EC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99"/>
  <sheetViews>
    <sheetView showFormulas="false" showGridLines="true" showRowColHeaders="true" showZeros="true" rightToLeft="false" tabSelected="false" showOutlineSymbols="false" defaultGridColor="true" view="normal" topLeftCell="A1" colorId="64" zoomScale="90" zoomScaleNormal="90" zoomScalePageLayoutView="100" workbookViewId="0">
      <selection pane="topLeft" activeCell="A99" activeCellId="0" sqref="A99"/>
    </sheetView>
  </sheetViews>
  <sheetFormatPr defaultRowHeight="12.8" zeroHeight="false" outlineLevelRow="0" outlineLevelCol="0"/>
  <cols>
    <col collapsed="false" customWidth="true" hidden="false" outlineLevel="0" max="1" min="1" style="1" width="6.94"/>
    <col collapsed="false" customWidth="true" hidden="false" outlineLevel="0" max="2" min="2" style="1" width="12.37"/>
    <col collapsed="false" customWidth="true" hidden="false" outlineLevel="0" max="3" min="3" style="1" width="10.05"/>
    <col collapsed="false" customWidth="true" hidden="false" outlineLevel="0" max="4" min="4" style="0" width="75.34"/>
    <col collapsed="false" customWidth="true" hidden="false" outlineLevel="0" max="5" min="5" style="0" width="8.79"/>
    <col collapsed="false" customWidth="true" hidden="false" outlineLevel="0" max="6" min="6" style="1" width="14.28"/>
    <col collapsed="false" customWidth="true" hidden="false" outlineLevel="0" max="7" min="7" style="0" width="14.05"/>
    <col collapsed="false" customWidth="true" hidden="false" outlineLevel="0" max="8" min="8" style="0" width="16.67"/>
    <col collapsed="false" customWidth="true" hidden="false" outlineLevel="0" max="1025" min="9" style="0" width="9.45"/>
  </cols>
  <sheetData>
    <row r="1" customFormat="false" ht="64.1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21.65" hidden="false" customHeight="true" outlineLevel="0" collapsed="false">
      <c r="A2" s="3" t="s">
        <v>1</v>
      </c>
      <c r="B2" s="3"/>
      <c r="C2" s="3"/>
      <c r="D2" s="3"/>
      <c r="E2" s="3"/>
      <c r="F2" s="3"/>
      <c r="G2" s="4" t="s">
        <v>2</v>
      </c>
      <c r="H2" s="5" t="s">
        <v>3</v>
      </c>
    </row>
    <row r="3" customFormat="false" ht="22.5" hidden="false" customHeight="true" outlineLevel="0" collapsed="false">
      <c r="A3" s="6" t="s">
        <v>4</v>
      </c>
      <c r="B3" s="6"/>
      <c r="C3" s="6"/>
      <c r="D3" s="6"/>
      <c r="E3" s="7" t="s">
        <v>5</v>
      </c>
      <c r="F3" s="7"/>
      <c r="G3" s="7"/>
      <c r="H3" s="7"/>
    </row>
    <row r="4" customFormat="false" ht="16.65" hidden="false" customHeight="true" outlineLevel="0" collapsed="false">
      <c r="A4" s="6" t="s">
        <v>6</v>
      </c>
      <c r="B4" s="6"/>
      <c r="C4" s="6"/>
      <c r="D4" s="6"/>
      <c r="E4" s="8" t="s">
        <v>5</v>
      </c>
      <c r="F4" s="8"/>
      <c r="G4" s="8"/>
      <c r="H4" s="8"/>
    </row>
    <row r="5" customFormat="false" ht="21.65" hidden="false" customHeight="true" outlineLevel="0" collapsed="false">
      <c r="A5" s="6"/>
      <c r="B5" s="6"/>
      <c r="C5" s="6"/>
      <c r="D5" s="6"/>
      <c r="E5" s="8"/>
      <c r="F5" s="8"/>
      <c r="G5" s="8"/>
      <c r="H5" s="8"/>
    </row>
    <row r="6" customFormat="false" ht="12.5" hidden="false" customHeight="true" outlineLevel="0" collapsed="false">
      <c r="A6" s="7"/>
      <c r="B6" s="7"/>
      <c r="C6" s="7"/>
      <c r="D6" s="7"/>
      <c r="E6" s="7"/>
      <c r="F6" s="7"/>
      <c r="G6" s="7"/>
      <c r="H6" s="7"/>
    </row>
    <row r="7" customFormat="false" ht="16.15" hidden="false" customHeight="true" outlineLevel="0" collapsed="false">
      <c r="A7" s="9" t="s">
        <v>7</v>
      </c>
      <c r="B7" s="9"/>
      <c r="C7" s="9"/>
      <c r="D7" s="9"/>
      <c r="E7" s="9"/>
      <c r="F7" s="9"/>
      <c r="G7" s="9"/>
      <c r="H7" s="9"/>
    </row>
    <row r="8" customFormat="false" ht="15" hidden="false" customHeight="false" outlineLevel="0" collapsed="false">
      <c r="A8" s="10" t="s">
        <v>8</v>
      </c>
      <c r="B8" s="10" t="s">
        <v>9</v>
      </c>
      <c r="C8" s="10" t="s">
        <v>10</v>
      </c>
      <c r="D8" s="10" t="s">
        <v>11</v>
      </c>
      <c r="E8" s="10" t="s">
        <v>12</v>
      </c>
      <c r="F8" s="10" t="s">
        <v>13</v>
      </c>
      <c r="G8" s="10" t="s">
        <v>14</v>
      </c>
      <c r="H8" s="10" t="s">
        <v>15</v>
      </c>
    </row>
    <row r="9" customFormat="false" ht="15" hidden="false" customHeight="false" outlineLevel="0" collapsed="false">
      <c r="A9" s="11" t="n">
        <v>1</v>
      </c>
      <c r="B9" s="11"/>
      <c r="C9" s="11"/>
      <c r="D9" s="12" t="s">
        <v>16</v>
      </c>
      <c r="E9" s="11"/>
      <c r="F9" s="11"/>
      <c r="G9" s="11"/>
      <c r="H9" s="13" t="n">
        <f aca="false">SUM(H10)</f>
        <v>0</v>
      </c>
    </row>
    <row r="10" customFormat="false" ht="15" hidden="false" customHeight="false" outlineLevel="0" collapsed="false">
      <c r="A10" s="14" t="s">
        <v>17</v>
      </c>
      <c r="B10" s="14"/>
      <c r="C10" s="14"/>
      <c r="D10" s="15" t="s">
        <v>18</v>
      </c>
      <c r="E10" s="14" t="s">
        <v>19</v>
      </c>
      <c r="F10" s="16" t="n">
        <v>2</v>
      </c>
      <c r="G10" s="14"/>
      <c r="H10" s="17" t="n">
        <f aca="false">F10*G10</f>
        <v>0</v>
      </c>
    </row>
    <row r="11" customFormat="false" ht="15" hidden="false" customHeight="false" outlineLevel="0" collapsed="false">
      <c r="A11" s="14"/>
      <c r="B11" s="14"/>
      <c r="C11" s="14"/>
      <c r="D11" s="14"/>
      <c r="E11" s="14"/>
      <c r="F11" s="14"/>
      <c r="G11" s="14"/>
      <c r="H11" s="14"/>
    </row>
    <row r="12" customFormat="false" ht="15" hidden="false" customHeight="false" outlineLevel="0" collapsed="false">
      <c r="A12" s="11" t="n">
        <v>2</v>
      </c>
      <c r="B12" s="11"/>
      <c r="C12" s="11"/>
      <c r="D12" s="12" t="s">
        <v>20</v>
      </c>
      <c r="E12" s="12"/>
      <c r="F12" s="11"/>
      <c r="G12" s="12"/>
      <c r="H12" s="13" t="n">
        <f aca="false">SUM(H13:H25)</f>
        <v>0</v>
      </c>
    </row>
    <row r="13" customFormat="false" ht="26.85" hidden="false" customHeight="false" outlineLevel="0" collapsed="false">
      <c r="A13" s="18" t="s">
        <v>21</v>
      </c>
      <c r="B13" s="18"/>
      <c r="C13" s="18"/>
      <c r="D13" s="19" t="s">
        <v>22</v>
      </c>
      <c r="E13" s="18" t="s">
        <v>19</v>
      </c>
      <c r="F13" s="20" t="n">
        <v>2.1</v>
      </c>
      <c r="G13" s="21"/>
      <c r="H13" s="17" t="n">
        <f aca="false">F13*G13</f>
        <v>0</v>
      </c>
    </row>
    <row r="14" customFormat="false" ht="15" hidden="false" customHeight="false" outlineLevel="0" collapsed="false">
      <c r="A14" s="18" t="s">
        <v>23</v>
      </c>
      <c r="B14" s="18"/>
      <c r="C14" s="18"/>
      <c r="D14" s="19" t="s">
        <v>24</v>
      </c>
      <c r="E14" s="18" t="s">
        <v>19</v>
      </c>
      <c r="F14" s="20" t="n">
        <v>483.75</v>
      </c>
      <c r="G14" s="21"/>
      <c r="H14" s="17" t="n">
        <f aca="false">F14*G14</f>
        <v>0</v>
      </c>
    </row>
    <row r="15" customFormat="false" ht="15" hidden="false" customHeight="false" outlineLevel="0" collapsed="false">
      <c r="A15" s="18" t="s">
        <v>25</v>
      </c>
      <c r="B15" s="18"/>
      <c r="C15" s="18"/>
      <c r="D15" s="19" t="s">
        <v>26</v>
      </c>
      <c r="E15" s="18" t="s">
        <v>27</v>
      </c>
      <c r="F15" s="20" t="n">
        <v>73.6</v>
      </c>
      <c r="G15" s="21"/>
      <c r="H15" s="17" t="n">
        <f aca="false">F15*G15</f>
        <v>0</v>
      </c>
    </row>
    <row r="16" customFormat="false" ht="15" hidden="false" customHeight="false" outlineLevel="0" collapsed="false">
      <c r="A16" s="18" t="s">
        <v>28</v>
      </c>
      <c r="B16" s="18"/>
      <c r="C16" s="18"/>
      <c r="D16" s="19" t="s">
        <v>29</v>
      </c>
      <c r="E16" s="18" t="s">
        <v>27</v>
      </c>
      <c r="F16" s="20" t="n">
        <v>72.25</v>
      </c>
      <c r="G16" s="21"/>
      <c r="H16" s="17" t="n">
        <f aca="false">F16*G16</f>
        <v>0</v>
      </c>
    </row>
    <row r="17" customFormat="false" ht="26.85" hidden="false" customHeight="false" outlineLevel="0" collapsed="false">
      <c r="A17" s="18" t="s">
        <v>30</v>
      </c>
      <c r="B17" s="18"/>
      <c r="C17" s="18"/>
      <c r="D17" s="19" t="s">
        <v>31</v>
      </c>
      <c r="E17" s="18" t="s">
        <v>27</v>
      </c>
      <c r="F17" s="20" t="n">
        <v>72.25</v>
      </c>
      <c r="G17" s="21"/>
      <c r="H17" s="17" t="n">
        <f aca="false">F17*G17</f>
        <v>0</v>
      </c>
    </row>
    <row r="18" customFormat="false" ht="26.85" hidden="false" customHeight="false" outlineLevel="0" collapsed="false">
      <c r="A18" s="18" t="s">
        <v>32</v>
      </c>
      <c r="B18" s="18"/>
      <c r="C18" s="18"/>
      <c r="D18" s="19" t="s">
        <v>33</v>
      </c>
      <c r="E18" s="18" t="s">
        <v>34</v>
      </c>
      <c r="F18" s="20" t="n">
        <v>1.5</v>
      </c>
      <c r="G18" s="21"/>
      <c r="H18" s="17" t="n">
        <f aca="false">F18*G18</f>
        <v>0</v>
      </c>
    </row>
    <row r="19" customFormat="false" ht="39.55" hidden="false" customHeight="false" outlineLevel="0" collapsed="false">
      <c r="A19" s="18" t="s">
        <v>35</v>
      </c>
      <c r="B19" s="18"/>
      <c r="C19" s="18"/>
      <c r="D19" s="19" t="s">
        <v>36</v>
      </c>
      <c r="E19" s="18" t="s">
        <v>27</v>
      </c>
      <c r="F19" s="20" t="n">
        <v>5</v>
      </c>
      <c r="G19" s="21"/>
      <c r="H19" s="17" t="n">
        <f aca="false">F19*G19</f>
        <v>0</v>
      </c>
    </row>
    <row r="20" customFormat="false" ht="15" hidden="false" customHeight="false" outlineLevel="0" collapsed="false">
      <c r="A20" s="18" t="s">
        <v>37</v>
      </c>
      <c r="B20" s="18"/>
      <c r="C20" s="18"/>
      <c r="D20" s="19" t="s">
        <v>38</v>
      </c>
      <c r="E20" s="18" t="s">
        <v>27</v>
      </c>
      <c r="F20" s="20" t="n">
        <v>192.77</v>
      </c>
      <c r="G20" s="21"/>
      <c r="H20" s="17" t="n">
        <f aca="false">F20*G20</f>
        <v>0</v>
      </c>
    </row>
    <row r="21" customFormat="false" ht="15" hidden="false" customHeight="false" outlineLevel="0" collapsed="false">
      <c r="A21" s="18" t="s">
        <v>39</v>
      </c>
      <c r="B21" s="18"/>
      <c r="C21" s="18"/>
      <c r="D21" s="19" t="s">
        <v>40</v>
      </c>
      <c r="E21" s="18" t="s">
        <v>34</v>
      </c>
      <c r="F21" s="20" t="n">
        <v>0.52</v>
      </c>
      <c r="G21" s="21"/>
      <c r="H21" s="17" t="n">
        <f aca="false">F21*G21</f>
        <v>0</v>
      </c>
    </row>
    <row r="22" customFormat="false" ht="15" hidden="false" customHeight="false" outlineLevel="0" collapsed="false">
      <c r="A22" s="18" t="s">
        <v>41</v>
      </c>
      <c r="B22" s="18"/>
      <c r="C22" s="18"/>
      <c r="D22" s="19" t="s">
        <v>42</v>
      </c>
      <c r="E22" s="18" t="s">
        <v>19</v>
      </c>
      <c r="F22" s="20" t="n">
        <v>57.78</v>
      </c>
      <c r="G22" s="21"/>
      <c r="H22" s="17" t="n">
        <f aca="false">F22*G22</f>
        <v>0</v>
      </c>
    </row>
    <row r="23" customFormat="false" ht="26.85" hidden="false" customHeight="false" outlineLevel="0" collapsed="false">
      <c r="A23" s="18" t="s">
        <v>43</v>
      </c>
      <c r="B23" s="18"/>
      <c r="C23" s="18"/>
      <c r="D23" s="19" t="s">
        <v>44</v>
      </c>
      <c r="E23" s="18" t="s">
        <v>19</v>
      </c>
      <c r="F23" s="20" t="n">
        <v>279.77</v>
      </c>
      <c r="G23" s="21"/>
      <c r="H23" s="17" t="n">
        <f aca="false">F23*G23</f>
        <v>0</v>
      </c>
    </row>
    <row r="24" customFormat="false" ht="15" hidden="false" customHeight="false" outlineLevel="0" collapsed="false">
      <c r="A24" s="18" t="s">
        <v>45</v>
      </c>
      <c r="B24" s="18"/>
      <c r="C24" s="18"/>
      <c r="D24" s="19" t="s">
        <v>46</v>
      </c>
      <c r="E24" s="18" t="s">
        <v>19</v>
      </c>
      <c r="F24" s="20" t="n">
        <v>146.19</v>
      </c>
      <c r="G24" s="21"/>
      <c r="H24" s="17" t="n">
        <f aca="false">F24*G24</f>
        <v>0</v>
      </c>
    </row>
    <row r="25" customFormat="false" ht="26.85" hidden="false" customHeight="false" outlineLevel="0" collapsed="false">
      <c r="A25" s="18" t="s">
        <v>47</v>
      </c>
      <c r="B25" s="18"/>
      <c r="C25" s="18"/>
      <c r="D25" s="19" t="s">
        <v>48</v>
      </c>
      <c r="E25" s="18" t="s">
        <v>49</v>
      </c>
      <c r="F25" s="20" t="n">
        <v>0.1</v>
      </c>
      <c r="G25" s="21"/>
      <c r="H25" s="17" t="n">
        <f aca="false">F25*G25</f>
        <v>0</v>
      </c>
    </row>
    <row r="26" customFormat="false" ht="15" hidden="false" customHeight="false" outlineLevel="0" collapsed="false">
      <c r="A26" s="18"/>
      <c r="B26" s="18"/>
      <c r="C26" s="18"/>
      <c r="D26" s="19"/>
      <c r="E26" s="18"/>
      <c r="F26" s="20"/>
      <c r="G26" s="21"/>
      <c r="H26" s="17"/>
    </row>
    <row r="27" customFormat="false" ht="15" hidden="false" customHeight="false" outlineLevel="0" collapsed="false">
      <c r="A27" s="11" t="n">
        <v>3</v>
      </c>
      <c r="B27" s="11"/>
      <c r="C27" s="11"/>
      <c r="D27" s="12" t="s">
        <v>50</v>
      </c>
      <c r="E27" s="12"/>
      <c r="F27" s="22"/>
      <c r="G27" s="23"/>
      <c r="H27" s="13" t="n">
        <f aca="false">SUM(H28:H44)</f>
        <v>0</v>
      </c>
    </row>
    <row r="28" customFormat="false" ht="15" hidden="false" customHeight="false" outlineLevel="0" collapsed="false">
      <c r="A28" s="18" t="s">
        <v>51</v>
      </c>
      <c r="B28" s="18"/>
      <c r="C28" s="18"/>
      <c r="D28" s="19" t="s">
        <v>52</v>
      </c>
      <c r="E28" s="18" t="s">
        <v>27</v>
      </c>
      <c r="F28" s="20" t="n">
        <v>12.5</v>
      </c>
      <c r="G28" s="21"/>
      <c r="H28" s="17" t="n">
        <f aca="false">F28*G28</f>
        <v>0</v>
      </c>
    </row>
    <row r="29" customFormat="false" ht="15" hidden="false" customHeight="false" outlineLevel="0" collapsed="false">
      <c r="A29" s="18" t="s">
        <v>53</v>
      </c>
      <c r="B29" s="18"/>
      <c r="C29" s="18"/>
      <c r="D29" s="19" t="s">
        <v>54</v>
      </c>
      <c r="E29" s="18" t="s">
        <v>19</v>
      </c>
      <c r="F29" s="20" t="n">
        <v>141.13</v>
      </c>
      <c r="G29" s="21"/>
      <c r="H29" s="17" t="n">
        <f aca="false">F29*G29</f>
        <v>0</v>
      </c>
    </row>
    <row r="30" customFormat="false" ht="15" hidden="false" customHeight="false" outlineLevel="0" collapsed="false">
      <c r="A30" s="18" t="s">
        <v>55</v>
      </c>
      <c r="B30" s="18"/>
      <c r="C30" s="18"/>
      <c r="D30" s="19" t="s">
        <v>42</v>
      </c>
      <c r="E30" s="18" t="s">
        <v>19</v>
      </c>
      <c r="F30" s="20" t="n">
        <v>118</v>
      </c>
      <c r="G30" s="21"/>
      <c r="H30" s="17" t="n">
        <f aca="false">F30*G30</f>
        <v>0</v>
      </c>
    </row>
    <row r="31" customFormat="false" ht="15" hidden="false" customHeight="false" outlineLevel="0" collapsed="false">
      <c r="A31" s="18" t="s">
        <v>56</v>
      </c>
      <c r="B31" s="18"/>
      <c r="C31" s="18"/>
      <c r="D31" s="19" t="s">
        <v>57</v>
      </c>
      <c r="E31" s="18" t="s">
        <v>19</v>
      </c>
      <c r="F31" s="20" t="n">
        <v>193.06</v>
      </c>
      <c r="G31" s="21"/>
      <c r="H31" s="17" t="n">
        <f aca="false">F31*G31</f>
        <v>0</v>
      </c>
    </row>
    <row r="32" customFormat="false" ht="15" hidden="false" customHeight="false" outlineLevel="0" collapsed="false">
      <c r="A32" s="18" t="s">
        <v>58</v>
      </c>
      <c r="B32" s="18"/>
      <c r="C32" s="18"/>
      <c r="D32" s="19" t="s">
        <v>59</v>
      </c>
      <c r="E32" s="18" t="s">
        <v>19</v>
      </c>
      <c r="F32" s="20" t="n">
        <v>276.65</v>
      </c>
      <c r="G32" s="21"/>
      <c r="H32" s="17" t="n">
        <f aca="false">F32*G32</f>
        <v>0</v>
      </c>
    </row>
    <row r="33" customFormat="false" ht="26.85" hidden="false" customHeight="false" outlineLevel="0" collapsed="false">
      <c r="A33" s="18" t="s">
        <v>60</v>
      </c>
      <c r="B33" s="18"/>
      <c r="C33" s="18"/>
      <c r="D33" s="19" t="s">
        <v>61</v>
      </c>
      <c r="E33" s="18" t="s">
        <v>34</v>
      </c>
      <c r="F33" s="20" t="n">
        <v>0.97</v>
      </c>
      <c r="G33" s="20"/>
      <c r="H33" s="17" t="n">
        <f aca="false">F33*G33</f>
        <v>0</v>
      </c>
    </row>
    <row r="34" customFormat="false" ht="15" hidden="false" customHeight="false" outlineLevel="0" collapsed="false">
      <c r="A34" s="18" t="s">
        <v>62</v>
      </c>
      <c r="B34" s="18"/>
      <c r="C34" s="18"/>
      <c r="D34" s="19" t="s">
        <v>63</v>
      </c>
      <c r="E34" s="18" t="s">
        <v>19</v>
      </c>
      <c r="F34" s="20" t="n">
        <v>2.9</v>
      </c>
      <c r="G34" s="21"/>
      <c r="H34" s="17" t="n">
        <f aca="false">F34*G34</f>
        <v>0</v>
      </c>
    </row>
    <row r="35" customFormat="false" ht="39.55" hidden="false" customHeight="false" outlineLevel="0" collapsed="false">
      <c r="A35" s="18" t="s">
        <v>64</v>
      </c>
      <c r="B35" s="18"/>
      <c r="C35" s="18"/>
      <c r="D35" s="19" t="s">
        <v>65</v>
      </c>
      <c r="E35" s="18" t="s">
        <v>34</v>
      </c>
      <c r="F35" s="20" t="n">
        <v>1</v>
      </c>
      <c r="G35" s="21"/>
      <c r="H35" s="17" t="n">
        <f aca="false">F35*G35</f>
        <v>0</v>
      </c>
    </row>
    <row r="36" s="25" customFormat="true" ht="26.85" hidden="false" customHeight="false" outlineLevel="0" collapsed="false">
      <c r="A36" s="18" t="s">
        <v>66</v>
      </c>
      <c r="B36" s="18"/>
      <c r="C36" s="18"/>
      <c r="D36" s="24" t="s">
        <v>67</v>
      </c>
      <c r="E36" s="18" t="s">
        <v>34</v>
      </c>
      <c r="F36" s="20" t="n">
        <v>1</v>
      </c>
      <c r="G36" s="21"/>
      <c r="H36" s="17" t="n">
        <f aca="false">F36*G36</f>
        <v>0</v>
      </c>
    </row>
    <row r="37" customFormat="false" ht="15" hidden="false" customHeight="false" outlineLevel="0" collapsed="false">
      <c r="A37" s="18" t="s">
        <v>68</v>
      </c>
      <c r="B37" s="18"/>
      <c r="C37" s="18"/>
      <c r="D37" s="19" t="s">
        <v>69</v>
      </c>
      <c r="E37" s="18" t="s">
        <v>34</v>
      </c>
      <c r="F37" s="20" t="n">
        <v>1.5</v>
      </c>
      <c r="G37" s="21"/>
      <c r="H37" s="17" t="n">
        <f aca="false">F37*G37</f>
        <v>0</v>
      </c>
    </row>
    <row r="38" customFormat="false" ht="15" hidden="false" customHeight="false" outlineLevel="0" collapsed="false">
      <c r="A38" s="18" t="s">
        <v>70</v>
      </c>
      <c r="B38" s="18"/>
      <c r="C38" s="18"/>
      <c r="D38" s="19" t="s">
        <v>71</v>
      </c>
      <c r="E38" s="18" t="s">
        <v>34</v>
      </c>
      <c r="F38" s="20" t="n">
        <v>0.3</v>
      </c>
      <c r="G38" s="21"/>
      <c r="H38" s="17" t="n">
        <f aca="false">F38*G38</f>
        <v>0</v>
      </c>
    </row>
    <row r="39" customFormat="false" ht="15" hidden="false" customHeight="false" outlineLevel="0" collapsed="false">
      <c r="A39" s="18" t="s">
        <v>72</v>
      </c>
      <c r="B39" s="18"/>
      <c r="C39" s="18"/>
      <c r="D39" s="26" t="s">
        <v>73</v>
      </c>
      <c r="E39" s="18" t="s">
        <v>74</v>
      </c>
      <c r="F39" s="20" t="n">
        <v>9</v>
      </c>
      <c r="G39" s="21"/>
      <c r="H39" s="17" t="n">
        <f aca="false">F39*G39</f>
        <v>0</v>
      </c>
    </row>
    <row r="40" customFormat="false" ht="26.85" hidden="false" customHeight="false" outlineLevel="0" collapsed="false">
      <c r="A40" s="18" t="s">
        <v>75</v>
      </c>
      <c r="B40" s="18"/>
      <c r="C40" s="18"/>
      <c r="D40" s="27" t="s">
        <v>76</v>
      </c>
      <c r="E40" s="18" t="s">
        <v>74</v>
      </c>
      <c r="F40" s="20" t="n">
        <v>4.5</v>
      </c>
      <c r="G40" s="21"/>
      <c r="H40" s="17" t="n">
        <f aca="false">F40*G40</f>
        <v>0</v>
      </c>
    </row>
    <row r="41" customFormat="false" ht="26.85" hidden="false" customHeight="false" outlineLevel="0" collapsed="false">
      <c r="A41" s="18" t="s">
        <v>77</v>
      </c>
      <c r="B41" s="18"/>
      <c r="C41" s="18"/>
      <c r="D41" s="27" t="s">
        <v>78</v>
      </c>
      <c r="E41" s="18" t="s">
        <v>19</v>
      </c>
      <c r="F41" s="20" t="n">
        <v>10.3</v>
      </c>
      <c r="G41" s="21"/>
      <c r="H41" s="17" t="n">
        <f aca="false">F41*G41</f>
        <v>0</v>
      </c>
    </row>
    <row r="42" customFormat="false" ht="26.85" hidden="false" customHeight="false" outlineLevel="0" collapsed="false">
      <c r="A42" s="18" t="s">
        <v>79</v>
      </c>
      <c r="B42" s="18"/>
      <c r="C42" s="18"/>
      <c r="D42" s="27" t="s">
        <v>80</v>
      </c>
      <c r="E42" s="18" t="s">
        <v>19</v>
      </c>
      <c r="F42" s="20" t="n">
        <v>6.79</v>
      </c>
      <c r="G42" s="21"/>
      <c r="H42" s="17" t="n">
        <f aca="false">F42*G42</f>
        <v>0</v>
      </c>
    </row>
    <row r="43" customFormat="false" ht="39.55" hidden="false" customHeight="false" outlineLevel="0" collapsed="false">
      <c r="A43" s="18" t="s">
        <v>81</v>
      </c>
      <c r="B43" s="18"/>
      <c r="C43" s="18"/>
      <c r="D43" s="27" t="s">
        <v>82</v>
      </c>
      <c r="E43" s="18" t="s">
        <v>19</v>
      </c>
      <c r="F43" s="20" t="n">
        <v>3.51</v>
      </c>
      <c r="G43" s="20"/>
      <c r="H43" s="17" t="n">
        <f aca="false">F43*G43</f>
        <v>0</v>
      </c>
    </row>
    <row r="44" customFormat="false" ht="15" hidden="false" customHeight="false" outlineLevel="0" collapsed="false">
      <c r="A44" s="18" t="s">
        <v>83</v>
      </c>
      <c r="B44" s="18"/>
      <c r="C44" s="18"/>
      <c r="D44" s="27" t="s">
        <v>84</v>
      </c>
      <c r="E44" s="18" t="s">
        <v>19</v>
      </c>
      <c r="F44" s="20" t="n">
        <v>10.5</v>
      </c>
      <c r="G44" s="20"/>
      <c r="H44" s="17" t="n">
        <f aca="false">F44*G44</f>
        <v>0</v>
      </c>
    </row>
    <row r="45" customFormat="false" ht="15" hidden="false" customHeight="false" outlineLevel="0" collapsed="false">
      <c r="A45" s="18"/>
      <c r="B45" s="18"/>
      <c r="C45" s="18"/>
      <c r="D45" s="19"/>
      <c r="E45" s="18"/>
      <c r="F45" s="20"/>
      <c r="G45" s="21"/>
      <c r="H45" s="17"/>
    </row>
    <row r="46" customFormat="false" ht="15" hidden="false" customHeight="false" outlineLevel="0" collapsed="false">
      <c r="A46" s="11" t="n">
        <v>4</v>
      </c>
      <c r="B46" s="11"/>
      <c r="C46" s="11"/>
      <c r="D46" s="12" t="s">
        <v>85</v>
      </c>
      <c r="E46" s="12"/>
      <c r="F46" s="22"/>
      <c r="G46" s="23"/>
      <c r="H46" s="13" t="n">
        <f aca="false">SUM(H47:H66)</f>
        <v>0</v>
      </c>
    </row>
    <row r="47" customFormat="false" ht="15" hidden="false" customHeight="false" outlineLevel="0" collapsed="false">
      <c r="A47" s="18" t="s">
        <v>86</v>
      </c>
      <c r="B47" s="18"/>
      <c r="C47" s="18"/>
      <c r="D47" s="19" t="s">
        <v>87</v>
      </c>
      <c r="E47" s="18" t="s">
        <v>19</v>
      </c>
      <c r="F47" s="20" t="n">
        <v>16.55</v>
      </c>
      <c r="G47" s="21"/>
      <c r="H47" s="17" t="n">
        <f aca="false">F47*G47</f>
        <v>0</v>
      </c>
    </row>
    <row r="48" customFormat="false" ht="15" hidden="false" customHeight="false" outlineLevel="0" collapsed="false">
      <c r="A48" s="18" t="s">
        <v>88</v>
      </c>
      <c r="B48" s="18"/>
      <c r="C48" s="18"/>
      <c r="D48" s="19" t="s">
        <v>42</v>
      </c>
      <c r="E48" s="18" t="s">
        <v>19</v>
      </c>
      <c r="F48" s="20" t="n">
        <v>106.43</v>
      </c>
      <c r="G48" s="21"/>
      <c r="H48" s="17" t="n">
        <f aca="false">F48*G48</f>
        <v>0</v>
      </c>
    </row>
    <row r="49" customFormat="false" ht="15" hidden="false" customHeight="false" outlineLevel="0" collapsed="false">
      <c r="A49" s="18" t="s">
        <v>89</v>
      </c>
      <c r="B49" s="18"/>
      <c r="C49" s="18"/>
      <c r="D49" s="19" t="s">
        <v>54</v>
      </c>
      <c r="E49" s="18" t="s">
        <v>19</v>
      </c>
      <c r="F49" s="20" t="n">
        <v>49.22</v>
      </c>
      <c r="G49" s="21"/>
      <c r="H49" s="17" t="n">
        <f aca="false">F49*G49</f>
        <v>0</v>
      </c>
    </row>
    <row r="50" customFormat="false" ht="64.9" hidden="false" customHeight="false" outlineLevel="0" collapsed="false">
      <c r="A50" s="18" t="s">
        <v>90</v>
      </c>
      <c r="B50" s="18"/>
      <c r="C50" s="18"/>
      <c r="D50" s="19" t="s">
        <v>91</v>
      </c>
      <c r="E50" s="18" t="s">
        <v>92</v>
      </c>
      <c r="F50" s="20" t="n">
        <v>2</v>
      </c>
      <c r="G50" s="21"/>
      <c r="H50" s="17" t="n">
        <f aca="false">F50*G50</f>
        <v>0</v>
      </c>
    </row>
    <row r="51" customFormat="false" ht="15" hidden="false" customHeight="false" outlineLevel="0" collapsed="false">
      <c r="A51" s="18" t="s">
        <v>93</v>
      </c>
      <c r="B51" s="18"/>
      <c r="C51" s="18"/>
      <c r="D51" s="19" t="s">
        <v>94</v>
      </c>
      <c r="E51" s="18" t="s">
        <v>19</v>
      </c>
      <c r="F51" s="20" t="n">
        <v>53.65</v>
      </c>
      <c r="G51" s="21"/>
      <c r="H51" s="17" t="n">
        <f aca="false">F51*G51</f>
        <v>0</v>
      </c>
    </row>
    <row r="52" customFormat="false" ht="26.85" hidden="false" customHeight="false" outlineLevel="0" collapsed="false">
      <c r="A52" s="18" t="s">
        <v>95</v>
      </c>
      <c r="B52" s="18"/>
      <c r="C52" s="18"/>
      <c r="D52" s="19" t="s">
        <v>96</v>
      </c>
      <c r="E52" s="18" t="s">
        <v>92</v>
      </c>
      <c r="F52" s="20" t="n">
        <v>4</v>
      </c>
      <c r="G52" s="21"/>
      <c r="H52" s="17" t="n">
        <f aca="false">F52*G52</f>
        <v>0</v>
      </c>
    </row>
    <row r="53" customFormat="false" ht="26.85" hidden="false" customHeight="false" outlineLevel="0" collapsed="false">
      <c r="A53" s="18" t="s">
        <v>97</v>
      </c>
      <c r="B53" s="18"/>
      <c r="C53" s="18"/>
      <c r="D53" s="19" t="s">
        <v>98</v>
      </c>
      <c r="E53" s="18" t="s">
        <v>92</v>
      </c>
      <c r="F53" s="20" t="n">
        <v>4</v>
      </c>
      <c r="G53" s="21"/>
      <c r="H53" s="17" t="n">
        <f aca="false">F53*G53</f>
        <v>0</v>
      </c>
    </row>
    <row r="54" customFormat="false" ht="26.85" hidden="false" customHeight="false" outlineLevel="0" collapsed="false">
      <c r="A54" s="18" t="s">
        <v>99</v>
      </c>
      <c r="B54" s="18"/>
      <c r="C54" s="18"/>
      <c r="D54" s="27" t="s">
        <v>78</v>
      </c>
      <c r="E54" s="18" t="s">
        <v>19</v>
      </c>
      <c r="F54" s="20" t="n">
        <v>3.78</v>
      </c>
      <c r="G54" s="21"/>
      <c r="H54" s="17" t="n">
        <f aca="false">F54*G54</f>
        <v>0</v>
      </c>
    </row>
    <row r="55" customFormat="false" ht="26.85" hidden="false" customHeight="false" outlineLevel="0" collapsed="false">
      <c r="A55" s="18" t="s">
        <v>100</v>
      </c>
      <c r="B55" s="18"/>
      <c r="C55" s="18"/>
      <c r="D55" s="24" t="s">
        <v>67</v>
      </c>
      <c r="E55" s="18" t="s">
        <v>34</v>
      </c>
      <c r="F55" s="20" t="n">
        <v>1.1</v>
      </c>
      <c r="G55" s="21"/>
      <c r="H55" s="17" t="n">
        <f aca="false">F55*G55</f>
        <v>0</v>
      </c>
    </row>
    <row r="56" customFormat="false" ht="39.55" hidden="false" customHeight="false" outlineLevel="0" collapsed="false">
      <c r="A56" s="18" t="s">
        <v>101</v>
      </c>
      <c r="B56" s="18"/>
      <c r="C56" s="18"/>
      <c r="D56" s="24" t="s">
        <v>102</v>
      </c>
      <c r="E56" s="18" t="s">
        <v>92</v>
      </c>
      <c r="F56" s="20" t="n">
        <v>2</v>
      </c>
      <c r="G56" s="21"/>
      <c r="H56" s="17" t="n">
        <f aca="false">F56*G56</f>
        <v>0</v>
      </c>
    </row>
    <row r="57" customFormat="false" ht="15" hidden="false" customHeight="false" outlineLevel="0" collapsed="false">
      <c r="A57" s="18" t="s">
        <v>103</v>
      </c>
      <c r="B57" s="18"/>
      <c r="C57" s="18"/>
      <c r="D57" s="19" t="s">
        <v>69</v>
      </c>
      <c r="E57" s="18" t="s">
        <v>34</v>
      </c>
      <c r="F57" s="20" t="n">
        <v>0.95</v>
      </c>
      <c r="G57" s="21"/>
      <c r="H57" s="17" t="n">
        <f aca="false">F57*G57</f>
        <v>0</v>
      </c>
    </row>
    <row r="58" customFormat="false" ht="15" hidden="false" customHeight="false" outlineLevel="0" collapsed="false">
      <c r="A58" s="18" t="s">
        <v>104</v>
      </c>
      <c r="B58" s="18"/>
      <c r="C58" s="18"/>
      <c r="D58" s="19" t="s">
        <v>71</v>
      </c>
      <c r="E58" s="18" t="s">
        <v>34</v>
      </c>
      <c r="F58" s="20" t="n">
        <v>0.3</v>
      </c>
      <c r="G58" s="21"/>
      <c r="H58" s="17" t="n">
        <f aca="false">F58*G58</f>
        <v>0</v>
      </c>
    </row>
    <row r="59" customFormat="false" ht="39.55" hidden="false" customHeight="false" outlineLevel="0" collapsed="false">
      <c r="A59" s="18" t="s">
        <v>105</v>
      </c>
      <c r="B59" s="18"/>
      <c r="C59" s="18"/>
      <c r="D59" s="27" t="s">
        <v>82</v>
      </c>
      <c r="E59" s="18" t="s">
        <v>19</v>
      </c>
      <c r="F59" s="20" t="n">
        <v>1.28</v>
      </c>
      <c r="G59" s="20"/>
      <c r="H59" s="17" t="n">
        <f aca="false">F59*G59</f>
        <v>0</v>
      </c>
    </row>
    <row r="60" customFormat="false" ht="15" hidden="false" customHeight="false" outlineLevel="0" collapsed="false">
      <c r="A60" s="18" t="s">
        <v>106</v>
      </c>
      <c r="B60" s="18"/>
      <c r="C60" s="18"/>
      <c r="D60" s="27" t="s">
        <v>84</v>
      </c>
      <c r="E60" s="18" t="s">
        <v>19</v>
      </c>
      <c r="F60" s="20" t="n">
        <v>1.28</v>
      </c>
      <c r="G60" s="20"/>
      <c r="H60" s="17" t="n">
        <f aca="false">F60*G60</f>
        <v>0</v>
      </c>
    </row>
    <row r="61" customFormat="false" ht="15" hidden="false" customHeight="false" outlineLevel="0" collapsed="false">
      <c r="A61" s="18" t="s">
        <v>107</v>
      </c>
      <c r="B61" s="18"/>
      <c r="C61" s="18"/>
      <c r="D61" s="26" t="s">
        <v>73</v>
      </c>
      <c r="E61" s="18" t="s">
        <v>74</v>
      </c>
      <c r="F61" s="20" t="n">
        <v>5.5</v>
      </c>
      <c r="G61" s="21"/>
      <c r="H61" s="17" t="n">
        <f aca="false">F61*G61</f>
        <v>0</v>
      </c>
    </row>
    <row r="62" customFormat="false" ht="26.85" hidden="false" customHeight="false" outlineLevel="0" collapsed="false">
      <c r="A62" s="18" t="s">
        <v>108</v>
      </c>
      <c r="B62" s="18"/>
      <c r="C62" s="18"/>
      <c r="D62" s="19" t="s">
        <v>109</v>
      </c>
      <c r="E62" s="18" t="s">
        <v>19</v>
      </c>
      <c r="F62" s="20" t="n">
        <v>3.7</v>
      </c>
      <c r="G62" s="21"/>
      <c r="H62" s="17" t="n">
        <f aca="false">F62*G62</f>
        <v>0</v>
      </c>
    </row>
    <row r="63" customFormat="false" ht="15" hidden="false" customHeight="false" outlineLevel="0" collapsed="false">
      <c r="A63" s="18" t="s">
        <v>110</v>
      </c>
      <c r="B63" s="18"/>
      <c r="C63" s="18"/>
      <c r="D63" s="19" t="s">
        <v>111</v>
      </c>
      <c r="E63" s="18" t="s">
        <v>19</v>
      </c>
      <c r="F63" s="20" t="n">
        <v>1.89</v>
      </c>
      <c r="G63" s="21"/>
      <c r="H63" s="17" t="n">
        <f aca="false">F63*G63</f>
        <v>0</v>
      </c>
    </row>
    <row r="64" customFormat="false" ht="15" hidden="false" customHeight="false" outlineLevel="0" collapsed="false">
      <c r="A64" s="18" t="s">
        <v>112</v>
      </c>
      <c r="B64" s="18"/>
      <c r="C64" s="18"/>
      <c r="D64" s="19" t="s">
        <v>113</v>
      </c>
      <c r="E64" s="18" t="s">
        <v>19</v>
      </c>
      <c r="F64" s="20" t="n">
        <v>1.89</v>
      </c>
      <c r="G64" s="21"/>
      <c r="H64" s="17" t="n">
        <f aca="false">F64*G64</f>
        <v>0</v>
      </c>
    </row>
    <row r="65" customFormat="false" ht="15" hidden="false" customHeight="false" outlineLevel="0" collapsed="false">
      <c r="A65" s="18" t="s">
        <v>114</v>
      </c>
      <c r="B65" s="18"/>
      <c r="C65" s="18"/>
      <c r="D65" s="19" t="s">
        <v>115</v>
      </c>
      <c r="E65" s="18" t="s">
        <v>19</v>
      </c>
      <c r="F65" s="20" t="n">
        <v>3.78</v>
      </c>
      <c r="G65" s="21"/>
      <c r="H65" s="17" t="n">
        <f aca="false">F65*G65</f>
        <v>0</v>
      </c>
    </row>
    <row r="66" customFormat="false" ht="15" hidden="false" customHeight="false" outlineLevel="0" collapsed="false">
      <c r="A66" s="18" t="s">
        <v>116</v>
      </c>
      <c r="B66" s="18"/>
      <c r="C66" s="18"/>
      <c r="D66" s="19" t="s">
        <v>117</v>
      </c>
      <c r="E66" s="18" t="s">
        <v>19</v>
      </c>
      <c r="F66" s="20" t="n">
        <v>3.78</v>
      </c>
      <c r="G66" s="21"/>
      <c r="H66" s="17" t="n">
        <f aca="false">F66*G66</f>
        <v>0</v>
      </c>
    </row>
    <row r="67" customFormat="false" ht="15" hidden="false" customHeight="false" outlineLevel="0" collapsed="false">
      <c r="A67" s="18"/>
      <c r="B67" s="18"/>
      <c r="C67" s="18"/>
      <c r="D67" s="19"/>
      <c r="E67" s="18"/>
      <c r="F67" s="20"/>
      <c r="G67" s="21"/>
      <c r="H67" s="17"/>
    </row>
    <row r="68" customFormat="false" ht="15" hidden="false" customHeight="false" outlineLevel="0" collapsed="false">
      <c r="A68" s="11" t="n">
        <v>5</v>
      </c>
      <c r="B68" s="11"/>
      <c r="C68" s="11"/>
      <c r="D68" s="12" t="s">
        <v>118</v>
      </c>
      <c r="E68" s="12"/>
      <c r="F68" s="22"/>
      <c r="G68" s="23"/>
      <c r="H68" s="13" t="n">
        <f aca="false">SUM(H69:H74)</f>
        <v>0</v>
      </c>
    </row>
    <row r="69" customFormat="false" ht="26.85" hidden="false" customHeight="false" outlineLevel="0" collapsed="false">
      <c r="A69" s="18" t="s">
        <v>119</v>
      </c>
      <c r="B69" s="18"/>
      <c r="C69" s="18"/>
      <c r="D69" s="19" t="s">
        <v>120</v>
      </c>
      <c r="E69" s="18" t="s">
        <v>19</v>
      </c>
      <c r="F69" s="20" t="n">
        <v>32.25</v>
      </c>
      <c r="G69" s="21"/>
      <c r="H69" s="17" t="n">
        <f aca="false">F69*G69</f>
        <v>0</v>
      </c>
    </row>
    <row r="70" customFormat="false" ht="15" hidden="false" customHeight="false" outlineLevel="0" collapsed="false">
      <c r="A70" s="18" t="s">
        <v>121</v>
      </c>
      <c r="B70" s="18"/>
      <c r="C70" s="18"/>
      <c r="D70" s="19" t="s">
        <v>115</v>
      </c>
      <c r="E70" s="18" t="s">
        <v>19</v>
      </c>
      <c r="F70" s="20" t="n">
        <v>33.75</v>
      </c>
      <c r="G70" s="21"/>
      <c r="H70" s="17" t="n">
        <f aca="false">F70*G70</f>
        <v>0</v>
      </c>
    </row>
    <row r="71" customFormat="false" ht="15" hidden="false" customHeight="false" outlineLevel="0" collapsed="false">
      <c r="A71" s="18" t="s">
        <v>122</v>
      </c>
      <c r="B71" s="18"/>
      <c r="C71" s="18"/>
      <c r="D71" s="19" t="s">
        <v>117</v>
      </c>
      <c r="E71" s="18" t="s">
        <v>19</v>
      </c>
      <c r="F71" s="20" t="n">
        <v>33.75</v>
      </c>
      <c r="G71" s="21"/>
      <c r="H71" s="17" t="n">
        <f aca="false">F71*G71</f>
        <v>0</v>
      </c>
    </row>
    <row r="72" customFormat="false" ht="26.85" hidden="false" customHeight="false" outlineLevel="0" collapsed="false">
      <c r="A72" s="18" t="s">
        <v>123</v>
      </c>
      <c r="B72" s="18"/>
      <c r="C72" s="18"/>
      <c r="D72" s="19" t="s">
        <v>124</v>
      </c>
      <c r="E72" s="18" t="s">
        <v>19</v>
      </c>
      <c r="F72" s="20" t="n">
        <v>1186.72</v>
      </c>
      <c r="G72" s="21"/>
      <c r="H72" s="17" t="n">
        <f aca="false">F72*G72</f>
        <v>0</v>
      </c>
    </row>
    <row r="73" customFormat="false" ht="26.85" hidden="false" customHeight="false" outlineLevel="0" collapsed="false">
      <c r="A73" s="18" t="s">
        <v>125</v>
      </c>
      <c r="B73" s="18"/>
      <c r="C73" s="18"/>
      <c r="D73" s="19" t="s">
        <v>109</v>
      </c>
      <c r="E73" s="18" t="s">
        <v>19</v>
      </c>
      <c r="F73" s="20" t="n">
        <v>105.64</v>
      </c>
      <c r="G73" s="21"/>
      <c r="H73" s="17" t="n">
        <f aca="false">F73*G73</f>
        <v>0</v>
      </c>
    </row>
    <row r="74" customFormat="false" ht="26.85" hidden="false" customHeight="false" outlineLevel="0" collapsed="false">
      <c r="A74" s="18" t="s">
        <v>126</v>
      </c>
      <c r="B74" s="18"/>
      <c r="C74" s="18"/>
      <c r="D74" s="19" t="s">
        <v>127</v>
      </c>
      <c r="E74" s="18" t="s">
        <v>19</v>
      </c>
      <c r="F74" s="20" t="n">
        <v>425</v>
      </c>
      <c r="G74" s="21"/>
      <c r="H74" s="17" t="n">
        <f aca="false">F74*G74</f>
        <v>0</v>
      </c>
    </row>
    <row r="75" customFormat="false" ht="15" hidden="false" customHeight="false" outlineLevel="0" collapsed="false">
      <c r="A75" s="18"/>
      <c r="B75" s="18"/>
      <c r="C75" s="18"/>
      <c r="D75" s="19"/>
      <c r="E75" s="18"/>
      <c r="F75" s="20"/>
      <c r="G75" s="21"/>
      <c r="H75" s="17"/>
    </row>
    <row r="76" customFormat="false" ht="15" hidden="false" customHeight="false" outlineLevel="0" collapsed="false">
      <c r="A76" s="11" t="n">
        <v>6</v>
      </c>
      <c r="B76" s="11"/>
      <c r="C76" s="11"/>
      <c r="D76" s="12" t="s">
        <v>128</v>
      </c>
      <c r="E76" s="12"/>
      <c r="F76" s="22"/>
      <c r="G76" s="23"/>
      <c r="H76" s="13" t="n">
        <f aca="false">SUM(H77:H79)</f>
        <v>0</v>
      </c>
    </row>
    <row r="77" customFormat="false" ht="15" hidden="false" customHeight="false" outlineLevel="0" collapsed="false">
      <c r="A77" s="18" t="s">
        <v>129</v>
      </c>
      <c r="B77" s="18"/>
      <c r="C77" s="18"/>
      <c r="D77" s="19" t="s">
        <v>130</v>
      </c>
      <c r="E77" s="18" t="s">
        <v>131</v>
      </c>
      <c r="F77" s="20" t="n">
        <v>32</v>
      </c>
      <c r="G77" s="21"/>
      <c r="H77" s="17" t="n">
        <f aca="false">F77*G77</f>
        <v>0</v>
      </c>
    </row>
    <row r="78" customFormat="false" ht="15" hidden="false" customHeight="false" outlineLevel="0" collapsed="false">
      <c r="A78" s="18" t="s">
        <v>132</v>
      </c>
      <c r="B78" s="18"/>
      <c r="C78" s="18"/>
      <c r="D78" s="19" t="s">
        <v>133</v>
      </c>
      <c r="E78" s="18" t="s">
        <v>131</v>
      </c>
      <c r="F78" s="20" t="n">
        <v>38</v>
      </c>
      <c r="G78" s="21"/>
      <c r="H78" s="17" t="n">
        <f aca="false">F78*G78</f>
        <v>0</v>
      </c>
    </row>
    <row r="79" customFormat="false" ht="26.85" hidden="false" customHeight="false" outlineLevel="0" collapsed="false">
      <c r="A79" s="18" t="s">
        <v>134</v>
      </c>
      <c r="B79" s="18"/>
      <c r="C79" s="18"/>
      <c r="D79" s="19" t="s">
        <v>135</v>
      </c>
      <c r="E79" s="18" t="s">
        <v>131</v>
      </c>
      <c r="F79" s="20" t="n">
        <v>2</v>
      </c>
      <c r="G79" s="20"/>
      <c r="H79" s="17" t="n">
        <f aca="false">F79*G79</f>
        <v>0</v>
      </c>
    </row>
    <row r="80" customFormat="false" ht="15" hidden="false" customHeight="false" outlineLevel="0" collapsed="false">
      <c r="A80" s="18"/>
      <c r="B80" s="18"/>
      <c r="C80" s="18"/>
      <c r="D80" s="19"/>
      <c r="E80" s="18"/>
      <c r="F80" s="20"/>
      <c r="G80" s="20"/>
      <c r="H80" s="17"/>
    </row>
    <row r="81" customFormat="false" ht="15" hidden="false" customHeight="false" outlineLevel="0" collapsed="false">
      <c r="A81" s="11" t="n">
        <v>7</v>
      </c>
      <c r="B81" s="11"/>
      <c r="C81" s="11"/>
      <c r="D81" s="12" t="s">
        <v>136</v>
      </c>
      <c r="E81" s="12"/>
      <c r="F81" s="22"/>
      <c r="G81" s="23"/>
      <c r="H81" s="13" t="n">
        <f aca="false">SUM(H82:H90)</f>
        <v>0</v>
      </c>
    </row>
    <row r="82" customFormat="false" ht="15" hidden="false" customHeight="false" outlineLevel="0" collapsed="false">
      <c r="A82" s="18" t="s">
        <v>137</v>
      </c>
      <c r="B82" s="18"/>
      <c r="C82" s="18"/>
      <c r="D82" s="19" t="s">
        <v>138</v>
      </c>
      <c r="E82" s="18" t="s">
        <v>74</v>
      </c>
      <c r="F82" s="20" t="n">
        <v>14</v>
      </c>
      <c r="G82" s="20"/>
      <c r="H82" s="17" t="n">
        <f aca="false">F82*G82</f>
        <v>0</v>
      </c>
    </row>
    <row r="83" customFormat="false" ht="15" hidden="false" customHeight="false" outlineLevel="0" collapsed="false">
      <c r="A83" s="18" t="s">
        <v>139</v>
      </c>
      <c r="B83" s="18"/>
      <c r="C83" s="18"/>
      <c r="D83" s="19" t="s">
        <v>140</v>
      </c>
      <c r="E83" s="18" t="s">
        <v>34</v>
      </c>
      <c r="F83" s="20" t="n">
        <v>3.15</v>
      </c>
      <c r="G83" s="20"/>
      <c r="H83" s="17" t="n">
        <f aca="false">F83*G83</f>
        <v>0</v>
      </c>
    </row>
    <row r="84" customFormat="false" ht="26.85" hidden="false" customHeight="false" outlineLevel="0" collapsed="false">
      <c r="A84" s="18" t="s">
        <v>141</v>
      </c>
      <c r="B84" s="18"/>
      <c r="C84" s="18"/>
      <c r="D84" s="19" t="s">
        <v>142</v>
      </c>
      <c r="E84" s="18" t="s">
        <v>19</v>
      </c>
      <c r="F84" s="20" t="n">
        <v>35</v>
      </c>
      <c r="G84" s="20"/>
      <c r="H84" s="17" t="n">
        <f aca="false">F84*G84</f>
        <v>0</v>
      </c>
    </row>
    <row r="85" customFormat="false" ht="15" hidden="false" customHeight="false" outlineLevel="0" collapsed="false">
      <c r="A85" s="18" t="s">
        <v>143</v>
      </c>
      <c r="B85" s="18"/>
      <c r="C85" s="18"/>
      <c r="D85" s="19" t="s">
        <v>144</v>
      </c>
      <c r="E85" s="18" t="s">
        <v>34</v>
      </c>
      <c r="F85" s="20" t="n">
        <v>0.7</v>
      </c>
      <c r="G85" s="20"/>
      <c r="H85" s="17" t="n">
        <f aca="false">F85*G85</f>
        <v>0</v>
      </c>
    </row>
    <row r="86" customFormat="false" ht="15" hidden="false" customHeight="false" outlineLevel="0" collapsed="false">
      <c r="A86" s="18" t="s">
        <v>145</v>
      </c>
      <c r="B86" s="18"/>
      <c r="C86" s="18"/>
      <c r="D86" s="19" t="s">
        <v>146</v>
      </c>
      <c r="E86" s="18" t="s">
        <v>147</v>
      </c>
      <c r="F86" s="20" t="n">
        <v>171.5</v>
      </c>
      <c r="G86" s="20"/>
      <c r="H86" s="17" t="n">
        <f aca="false">F86*G86</f>
        <v>0</v>
      </c>
    </row>
    <row r="87" customFormat="false" ht="26.85" hidden="false" customHeight="false" outlineLevel="0" collapsed="false">
      <c r="A87" s="18" t="s">
        <v>148</v>
      </c>
      <c r="B87" s="18"/>
      <c r="C87" s="18"/>
      <c r="D87" s="19" t="s">
        <v>149</v>
      </c>
      <c r="E87" s="18" t="s">
        <v>34</v>
      </c>
      <c r="F87" s="20" t="n">
        <v>2.45</v>
      </c>
      <c r="G87" s="20"/>
      <c r="H87" s="17" t="n">
        <f aca="false">F87*G87</f>
        <v>0</v>
      </c>
    </row>
    <row r="88" customFormat="false" ht="15" hidden="false" customHeight="false" outlineLevel="0" collapsed="false">
      <c r="A88" s="18" t="s">
        <v>150</v>
      </c>
      <c r="B88" s="18"/>
      <c r="C88" s="18"/>
      <c r="D88" s="19" t="s">
        <v>151</v>
      </c>
      <c r="E88" s="18" t="s">
        <v>34</v>
      </c>
      <c r="F88" s="20" t="n">
        <v>2.45</v>
      </c>
      <c r="G88" s="20"/>
      <c r="H88" s="17" t="n">
        <f aca="false">F88*G88</f>
        <v>0</v>
      </c>
    </row>
    <row r="89" customFormat="false" ht="26.85" hidden="false" customHeight="false" outlineLevel="0" collapsed="false">
      <c r="A89" s="18" t="s">
        <v>152</v>
      </c>
      <c r="B89" s="18"/>
      <c r="C89" s="18"/>
      <c r="D89" s="19" t="s">
        <v>153</v>
      </c>
      <c r="E89" s="18" t="s">
        <v>19</v>
      </c>
      <c r="F89" s="20" t="n">
        <v>4.5</v>
      </c>
      <c r="G89" s="20"/>
      <c r="H89" s="17" t="n">
        <f aca="false">F89*G89</f>
        <v>0</v>
      </c>
    </row>
    <row r="90" customFormat="false" ht="26.85" hidden="false" customHeight="false" outlineLevel="0" collapsed="false">
      <c r="A90" s="18" t="s">
        <v>154</v>
      </c>
      <c r="B90" s="18"/>
      <c r="C90" s="18"/>
      <c r="D90" s="19" t="s">
        <v>155</v>
      </c>
      <c r="E90" s="18" t="s">
        <v>19</v>
      </c>
      <c r="F90" s="20" t="n">
        <v>4.5</v>
      </c>
      <c r="G90" s="20"/>
      <c r="H90" s="17" t="n">
        <f aca="false">F90*G90</f>
        <v>0</v>
      </c>
    </row>
    <row r="91" customFormat="false" ht="15" hidden="false" customHeight="false" outlineLevel="0" collapsed="false">
      <c r="A91" s="18"/>
      <c r="B91" s="18"/>
      <c r="C91" s="18"/>
      <c r="D91" s="19"/>
      <c r="E91" s="18"/>
      <c r="F91" s="20"/>
      <c r="G91" s="21"/>
      <c r="H91" s="17"/>
    </row>
    <row r="92" customFormat="false" ht="15" hidden="false" customHeight="false" outlineLevel="0" collapsed="false">
      <c r="A92" s="11" t="n">
        <v>8</v>
      </c>
      <c r="B92" s="11"/>
      <c r="C92" s="11"/>
      <c r="D92" s="12" t="s">
        <v>156</v>
      </c>
      <c r="E92" s="11"/>
      <c r="F92" s="11"/>
      <c r="G92" s="11"/>
      <c r="H92" s="13" t="n">
        <f aca="false">SUM(H93)</f>
        <v>0</v>
      </c>
    </row>
    <row r="93" customFormat="false" ht="26.85" hidden="false" customHeight="false" outlineLevel="0" collapsed="false">
      <c r="A93" s="18" t="s">
        <v>157</v>
      </c>
      <c r="B93" s="18"/>
      <c r="C93" s="18"/>
      <c r="D93" s="28" t="s">
        <v>158</v>
      </c>
      <c r="E93" s="18" t="s">
        <v>34</v>
      </c>
      <c r="F93" s="20" t="n">
        <v>12</v>
      </c>
      <c r="G93" s="21"/>
      <c r="H93" s="17" t="n">
        <f aca="false">F93*G93</f>
        <v>0</v>
      </c>
    </row>
    <row r="94" customFormat="false" ht="20.65" hidden="false" customHeight="true" outlineLevel="0" collapsed="false">
      <c r="A94" s="29"/>
      <c r="B94" s="29"/>
      <c r="C94" s="29"/>
      <c r="D94" s="29"/>
      <c r="E94" s="29"/>
      <c r="F94" s="29"/>
      <c r="G94" s="29"/>
      <c r="H94" s="30"/>
    </row>
    <row r="95" customFormat="false" ht="20.65" hidden="false" customHeight="true" outlineLevel="0" collapsed="false">
      <c r="A95" s="31"/>
      <c r="B95" s="32" t="s">
        <v>159</v>
      </c>
      <c r="C95" s="32"/>
      <c r="D95" s="32"/>
      <c r="E95" s="33"/>
      <c r="F95" s="34" t="s">
        <v>160</v>
      </c>
      <c r="G95" s="34"/>
      <c r="H95" s="35" t="n">
        <f aca="false">SUM(H9+H12+H27+H46+H68+H76+H81+H92)</f>
        <v>0</v>
      </c>
    </row>
    <row r="96" customFormat="false" ht="20.65" hidden="false" customHeight="true" outlineLevel="0" collapsed="false">
      <c r="A96" s="36"/>
      <c r="B96" s="0"/>
      <c r="C96" s="37"/>
      <c r="D96" s="38"/>
      <c r="E96" s="33"/>
      <c r="F96" s="34" t="s">
        <v>161</v>
      </c>
      <c r="G96" s="39" t="str">
        <f aca="false">H2</f>
        <v>%</v>
      </c>
      <c r="H96" s="35" t="e">
        <f aca="false">H95*G96</f>
        <v>#VALUE!</v>
      </c>
    </row>
    <row r="97" customFormat="false" ht="20.65" hidden="false" customHeight="true" outlineLevel="0" collapsed="false">
      <c r="A97" s="31"/>
      <c r="B97" s="32"/>
      <c r="C97" s="32"/>
      <c r="D97" s="32"/>
      <c r="E97" s="33"/>
      <c r="F97" s="40" t="s">
        <v>162</v>
      </c>
      <c r="G97" s="40"/>
      <c r="H97" s="41" t="e">
        <f aca="false">ROUNDUP(H95+H96,2)</f>
        <v>#VALUE!</v>
      </c>
    </row>
    <row r="98" customFormat="false" ht="60" hidden="false" customHeight="true" outlineLevel="0" collapsed="false">
      <c r="A98" s="42"/>
      <c r="B98" s="42"/>
      <c r="C98" s="42"/>
      <c r="D98" s="42"/>
      <c r="E98" s="42"/>
      <c r="F98" s="42"/>
      <c r="G98" s="42"/>
      <c r="H98" s="42"/>
    </row>
    <row r="99" customFormat="false" ht="70" hidden="false" customHeight="true" outlineLevel="0" collapsed="false">
      <c r="A99" s="43" t="s">
        <v>163</v>
      </c>
      <c r="B99" s="43"/>
      <c r="C99" s="43"/>
      <c r="D99" s="43"/>
      <c r="E99" s="43"/>
      <c r="F99" s="43"/>
      <c r="G99" s="43"/>
      <c r="H99" s="43"/>
    </row>
  </sheetData>
  <mergeCells count="13">
    <mergeCell ref="A1:H1"/>
    <mergeCell ref="A2:F2"/>
    <mergeCell ref="A3:D3"/>
    <mergeCell ref="E3:H3"/>
    <mergeCell ref="A4:D5"/>
    <mergeCell ref="E4:H5"/>
    <mergeCell ref="A6:H6"/>
    <mergeCell ref="A7:H7"/>
    <mergeCell ref="B95:D95"/>
    <mergeCell ref="F95:G95"/>
    <mergeCell ref="B97:D97"/>
    <mergeCell ref="F97:G97"/>
    <mergeCell ref="A99:H99"/>
  </mergeCells>
  <printOptions headings="false" gridLines="false" gridLinesSet="true" horizontalCentered="false" verticalCentered="false"/>
  <pageMargins left="0.3875" right="0.296527777777778" top="0.330555555555556" bottom="0.31597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3"/>
  <sheetViews>
    <sheetView showFormulas="false" showGridLines="true" showRowColHeaders="true" showZeros="true" rightToLeft="false" tabSelected="true" showOutlineSymbols="false" defaultGridColor="true" view="normal" topLeftCell="A13" colorId="64" zoomScale="100" zoomScaleNormal="100" zoomScalePageLayoutView="100" workbookViewId="0">
      <selection pane="topLeft" activeCell="I11" activeCellId="0" sqref="I11"/>
    </sheetView>
  </sheetViews>
  <sheetFormatPr defaultRowHeight="12.8" zeroHeight="false" outlineLevelRow="0" outlineLevelCol="0"/>
  <cols>
    <col collapsed="false" customWidth="true" hidden="false" outlineLevel="0" max="1" min="1" style="0" width="6.39"/>
    <col collapsed="false" customWidth="true" hidden="false" outlineLevel="0" max="2" min="2" style="0" width="11.38"/>
    <col collapsed="false" customWidth="true" hidden="false" outlineLevel="0" max="3" min="3" style="0" width="21.95"/>
    <col collapsed="false" customWidth="true" hidden="false" outlineLevel="0" max="4" min="4" style="0" width="19.45"/>
    <col collapsed="false" customWidth="true" hidden="false" outlineLevel="0" max="5" min="5" style="0" width="14.16"/>
    <col collapsed="false" customWidth="true" hidden="false" outlineLevel="0" max="6" min="6" style="0" width="12.78"/>
    <col collapsed="false" customWidth="true" hidden="false" outlineLevel="0" max="7" min="7" style="0" width="17.92"/>
    <col collapsed="false" customWidth="true" hidden="false" outlineLevel="0" max="8" min="8" style="0" width="14.31"/>
    <col collapsed="false" customWidth="true" hidden="false" outlineLevel="0" max="9" min="9" style="0" width="19.45"/>
    <col collapsed="false" customWidth="false" hidden="false" outlineLevel="0" max="1025" min="10" style="0" width="11.52"/>
  </cols>
  <sheetData>
    <row r="1" customFormat="false" ht="62.25" hidden="false" customHeight="true" outlineLevel="0" collapsed="false">
      <c r="A1" s="44" t="str">
        <f aca="false">'Orçamento Sintético'!A1</f>
        <v>EMPRESA AQUI</v>
      </c>
      <c r="B1" s="44"/>
      <c r="C1" s="44"/>
      <c r="D1" s="44"/>
      <c r="E1" s="44"/>
      <c r="F1" s="44"/>
      <c r="G1" s="44"/>
      <c r="H1" s="44"/>
      <c r="I1" s="44"/>
    </row>
    <row r="2" customFormat="false" ht="13.8" hidden="false" customHeight="false" outlineLevel="0" collapsed="false">
      <c r="A2" s="3" t="str">
        <f aca="false">'Orçamento Sintético'!A2</f>
        <v>OBRA : REFORMA NA BIBLIOTECA PROFª RUTH KISHIMOTO MARUBAYASHI</v>
      </c>
      <c r="B2" s="3"/>
      <c r="C2" s="3"/>
      <c r="D2" s="3"/>
      <c r="E2" s="3"/>
      <c r="F2" s="3"/>
      <c r="G2" s="3"/>
      <c r="H2" s="4" t="str">
        <f aca="false">'Orçamento Sintético'!G2</f>
        <v>B.D.I</v>
      </c>
      <c r="I2" s="45" t="str">
        <f aca="false">'Orçamento Sintético'!H2</f>
        <v>%</v>
      </c>
    </row>
    <row r="3" customFormat="false" ht="14.25" hidden="false" customHeight="true" outlineLevel="0" collapsed="false">
      <c r="A3" s="6" t="str">
        <f aca="false">'Orçamento Sintético'!A3</f>
        <v>LOCAL: RUA MANILIO GOBBI, n.º 950 – CENTRO – PARAGUAÇU PAULISTA – SP.</v>
      </c>
      <c r="B3" s="6"/>
      <c r="C3" s="6"/>
      <c r="D3" s="6"/>
      <c r="E3" s="6"/>
      <c r="F3" s="6"/>
      <c r="G3" s="7" t="str">
        <f aca="false">'Orçamento Sintético'!E3</f>
        <v>BANCOS</v>
      </c>
      <c r="H3" s="7"/>
      <c r="I3" s="7"/>
    </row>
    <row r="4" customFormat="false" ht="25.5" hidden="false" customHeight="true" outlineLevel="0" collapsed="false">
      <c r="A4" s="6"/>
      <c r="B4" s="6"/>
      <c r="C4" s="6"/>
      <c r="D4" s="6"/>
      <c r="E4" s="6"/>
      <c r="F4" s="6"/>
      <c r="G4" s="46" t="str">
        <f aca="false">'Orçamento Sintético'!E4</f>
        <v>BANCOS</v>
      </c>
      <c r="H4" s="46"/>
      <c r="I4" s="46"/>
    </row>
    <row r="5" customFormat="false" ht="14.25" hidden="false" customHeight="true" outlineLevel="0" collapsed="false">
      <c r="A5" s="47" t="str">
        <f aca="false">'Orçamento Sintético'!A4</f>
        <v>DATA:     XX /  XX  /2022</v>
      </c>
      <c r="B5" s="47"/>
      <c r="C5" s="47"/>
      <c r="D5" s="47"/>
      <c r="E5" s="47"/>
      <c r="F5" s="47"/>
      <c r="G5" s="46"/>
      <c r="H5" s="46"/>
      <c r="I5" s="46"/>
    </row>
    <row r="6" customFormat="false" ht="8.25" hidden="false" customHeight="true" outlineLevel="0" collapsed="false"/>
    <row r="7" customFormat="false" ht="15" hidden="false" customHeight="false" outlineLevel="0" collapsed="false">
      <c r="A7" s="48" t="s">
        <v>164</v>
      </c>
      <c r="B7" s="48"/>
      <c r="C7" s="48"/>
      <c r="D7" s="48"/>
      <c r="E7" s="48"/>
      <c r="F7" s="48"/>
      <c r="G7" s="48"/>
      <c r="H7" s="48"/>
      <c r="I7" s="48"/>
    </row>
    <row r="8" customFormat="false" ht="15" hidden="false" customHeight="false" outlineLevel="0" collapsed="false">
      <c r="A8" s="48" t="s">
        <v>8</v>
      </c>
      <c r="B8" s="48" t="s">
        <v>165</v>
      </c>
      <c r="C8" s="48"/>
      <c r="D8" s="48" t="s">
        <v>166</v>
      </c>
      <c r="E8" s="48"/>
      <c r="F8" s="48" t="s">
        <v>167</v>
      </c>
      <c r="G8" s="48"/>
      <c r="H8" s="48" t="s">
        <v>168</v>
      </c>
      <c r="I8" s="48"/>
    </row>
    <row r="9" customFormat="false" ht="15" hidden="false" customHeight="false" outlineLevel="0" collapsed="false">
      <c r="A9" s="48"/>
      <c r="B9" s="48"/>
      <c r="C9" s="48"/>
      <c r="D9" s="49" t="s">
        <v>169</v>
      </c>
      <c r="E9" s="49" t="s">
        <v>170</v>
      </c>
      <c r="F9" s="49" t="s">
        <v>3</v>
      </c>
      <c r="G9" s="49" t="s">
        <v>171</v>
      </c>
      <c r="H9" s="49" t="s">
        <v>3</v>
      </c>
      <c r="I9" s="49" t="s">
        <v>171</v>
      </c>
    </row>
    <row r="10" customFormat="false" ht="15" hidden="false" customHeight="false" outlineLevel="0" collapsed="false">
      <c r="A10" s="50" t="n">
        <v>1</v>
      </c>
      <c r="B10" s="51" t="str">
        <f aca="false">'Orçamento Sintético'!D9</f>
        <v>IDENTIFICAÇÃO DA OBRA</v>
      </c>
      <c r="C10" s="51"/>
      <c r="D10" s="52" t="n">
        <f aca="false">'Orçamento Sintético'!H9</f>
        <v>0</v>
      </c>
      <c r="E10" s="53" t="e">
        <f aca="false">D10/D18</f>
        <v>#DIV/0!</v>
      </c>
      <c r="F10" s="53"/>
      <c r="G10" s="54" t="n">
        <f aca="false">F10*D10</f>
        <v>0</v>
      </c>
      <c r="H10" s="53"/>
      <c r="I10" s="54" t="n">
        <f aca="false">H10*D10</f>
        <v>0</v>
      </c>
    </row>
    <row r="11" customFormat="false" ht="15" hidden="false" customHeight="true" outlineLevel="0" collapsed="false">
      <c r="A11" s="50" t="n">
        <v>2</v>
      </c>
      <c r="B11" s="55" t="str">
        <f aca="false">'Orçamento Sintético'!D12</f>
        <v>COBERTURA</v>
      </c>
      <c r="C11" s="55"/>
      <c r="D11" s="56" t="n">
        <f aca="false">'Orçamento Sintético'!H12</f>
        <v>0</v>
      </c>
      <c r="E11" s="57" t="e">
        <f aca="false">D11/D18</f>
        <v>#DIV/0!</v>
      </c>
      <c r="F11" s="58"/>
      <c r="G11" s="54" t="n">
        <f aca="false">F11*D11</f>
        <v>0</v>
      </c>
      <c r="H11" s="59"/>
      <c r="I11" s="56" t="n">
        <f aca="false">H11*D11</f>
        <v>0</v>
      </c>
    </row>
    <row r="12" customFormat="false" ht="15" hidden="false" customHeight="true" outlineLevel="0" collapsed="false">
      <c r="A12" s="50" t="n">
        <v>3</v>
      </c>
      <c r="B12" s="55" t="str">
        <f aca="false">'Orçamento Sintético'!D27</f>
        <v>SALÃO E PALCO</v>
      </c>
      <c r="C12" s="55"/>
      <c r="D12" s="56" t="n">
        <f aca="false">'Orçamento Sintético'!H27</f>
        <v>0</v>
      </c>
      <c r="E12" s="57" t="e">
        <f aca="false">D12/D18</f>
        <v>#DIV/0!</v>
      </c>
      <c r="F12" s="58"/>
      <c r="G12" s="54" t="n">
        <f aca="false">F12*D12</f>
        <v>0</v>
      </c>
      <c r="H12" s="57"/>
      <c r="I12" s="56" t="n">
        <f aca="false">H12*D12</f>
        <v>0</v>
      </c>
    </row>
    <row r="13" customFormat="false" ht="27" hidden="false" customHeight="true" outlineLevel="0" collapsed="false">
      <c r="A13" s="50" t="n">
        <v>4</v>
      </c>
      <c r="B13" s="55" t="str">
        <f aca="false">'Orçamento Sintético'!D46</f>
        <v>CAMARINS, BANHEIROS E SECRETARIA</v>
      </c>
      <c r="C13" s="55"/>
      <c r="D13" s="56" t="n">
        <f aca="false">'Orçamento Sintético'!H46</f>
        <v>0</v>
      </c>
      <c r="E13" s="57" t="e">
        <f aca="false">D13/D18</f>
        <v>#DIV/0!</v>
      </c>
      <c r="F13" s="58"/>
      <c r="G13" s="54" t="n">
        <f aca="false">F13*D13</f>
        <v>0</v>
      </c>
      <c r="H13" s="57"/>
      <c r="I13" s="56" t="n">
        <f aca="false">H13*D13</f>
        <v>0</v>
      </c>
    </row>
    <row r="14" customFormat="false" ht="15" hidden="false" customHeight="true" outlineLevel="0" collapsed="false">
      <c r="A14" s="50" t="n">
        <v>5</v>
      </c>
      <c r="B14" s="55" t="str">
        <f aca="false">'Orçamento Sintético'!D68</f>
        <v>ÁREA EXTERNA</v>
      </c>
      <c r="C14" s="55"/>
      <c r="D14" s="56" t="n">
        <f aca="false">'Orçamento Sintético'!H68</f>
        <v>0</v>
      </c>
      <c r="E14" s="57" t="e">
        <f aca="false">D14/D18</f>
        <v>#DIV/0!</v>
      </c>
      <c r="F14" s="57"/>
      <c r="G14" s="54" t="n">
        <f aca="false">F14*D14</f>
        <v>0</v>
      </c>
      <c r="H14" s="58"/>
      <c r="I14" s="54" t="n">
        <f aca="false">H14*D14</f>
        <v>0</v>
      </c>
    </row>
    <row r="15" customFormat="false" ht="15" hidden="false" customHeight="true" outlineLevel="0" collapsed="false">
      <c r="A15" s="50" t="n">
        <v>6</v>
      </c>
      <c r="B15" s="55" t="str">
        <f aca="false">'Orçamento Sintético'!D76</f>
        <v>ILUMINAÇÃO</v>
      </c>
      <c r="C15" s="55"/>
      <c r="D15" s="56" t="n">
        <f aca="false">'Orçamento Sintético'!H76</f>
        <v>0</v>
      </c>
      <c r="E15" s="57" t="e">
        <f aca="false">D15/D18</f>
        <v>#DIV/0!</v>
      </c>
      <c r="F15" s="57"/>
      <c r="G15" s="54" t="n">
        <f aca="false">F15*D15</f>
        <v>0</v>
      </c>
      <c r="H15" s="58"/>
      <c r="I15" s="54" t="n">
        <f aca="false">H15*D15</f>
        <v>0</v>
      </c>
    </row>
    <row r="16" customFormat="false" ht="15" hidden="false" customHeight="true" outlineLevel="0" collapsed="false">
      <c r="A16" s="50" t="n">
        <v>7</v>
      </c>
      <c r="B16" s="55" t="str">
        <f aca="false">'Orçamento Sintético'!D81</f>
        <v>CALÇADA</v>
      </c>
      <c r="C16" s="55"/>
      <c r="D16" s="56" t="n">
        <f aca="false">'Orçamento Sintético'!H81</f>
        <v>0</v>
      </c>
      <c r="E16" s="57" t="e">
        <f aca="false">D16/D18</f>
        <v>#DIV/0!</v>
      </c>
      <c r="F16" s="57"/>
      <c r="G16" s="54" t="n">
        <f aca="false">F16*D16</f>
        <v>0</v>
      </c>
      <c r="H16" s="58"/>
      <c r="I16" s="54" t="n">
        <f aca="false">H16*D16</f>
        <v>0</v>
      </c>
    </row>
    <row r="17" customFormat="false" ht="15" hidden="false" customHeight="true" outlineLevel="0" collapsed="false">
      <c r="A17" s="50" t="n">
        <v>8</v>
      </c>
      <c r="B17" s="55" t="str">
        <f aca="false">'Orçamento Sintético'!D92</f>
        <v>LIMPEZA DA OBRA</v>
      </c>
      <c r="C17" s="55"/>
      <c r="D17" s="56" t="n">
        <f aca="false">'Orçamento Sintético'!H92</f>
        <v>0</v>
      </c>
      <c r="E17" s="57" t="e">
        <f aca="false">D17/D18</f>
        <v>#DIV/0!</v>
      </c>
      <c r="F17" s="57"/>
      <c r="G17" s="54" t="n">
        <f aca="false">F17*D17</f>
        <v>0</v>
      </c>
      <c r="H17" s="58"/>
      <c r="I17" s="54" t="n">
        <f aca="false">H17*D17</f>
        <v>0</v>
      </c>
    </row>
    <row r="18" customFormat="false" ht="15" hidden="false" customHeight="false" outlineLevel="0" collapsed="false">
      <c r="A18" s="60"/>
      <c r="B18" s="61" t="s">
        <v>172</v>
      </c>
      <c r="C18" s="61"/>
      <c r="D18" s="62" t="n">
        <f aca="false">SUM(D10:D17)</f>
        <v>0</v>
      </c>
      <c r="E18" s="63" t="e">
        <f aca="false">SUM(E10:E17)</f>
        <v>#DIV/0!</v>
      </c>
      <c r="F18" s="63" t="e">
        <f aca="false">G18/D18</f>
        <v>#DIV/0!</v>
      </c>
      <c r="G18" s="62" t="n">
        <f aca="false">SUM(G10:G17)</f>
        <v>0</v>
      </c>
      <c r="H18" s="63" t="e">
        <f aca="false">I18/D18</f>
        <v>#DIV/0!</v>
      </c>
      <c r="I18" s="62" t="n">
        <f aca="false">SUM(I10:I17)</f>
        <v>0</v>
      </c>
    </row>
    <row r="19" customFormat="false" ht="15" hidden="false" customHeight="false" outlineLevel="0" collapsed="false">
      <c r="A19" s="60"/>
      <c r="B19" s="61" t="s">
        <v>173</v>
      </c>
      <c r="C19" s="61"/>
      <c r="D19" s="62" t="e">
        <f aca="false">I2*D18</f>
        <v>#VALUE!</v>
      </c>
      <c r="E19" s="64"/>
      <c r="F19" s="64"/>
      <c r="G19" s="65" t="e">
        <f aca="false">G18*I2</f>
        <v>#VALUE!</v>
      </c>
      <c r="H19" s="64"/>
      <c r="I19" s="65" t="e">
        <f aca="false">I18*I2</f>
        <v>#VALUE!</v>
      </c>
    </row>
    <row r="20" customFormat="false" ht="15" hidden="false" customHeight="false" outlineLevel="0" collapsed="false">
      <c r="A20" s="60"/>
      <c r="B20" s="61" t="s">
        <v>174</v>
      </c>
      <c r="C20" s="61"/>
      <c r="D20" s="66" t="e">
        <f aca="false">ROUNDUP(D18+D19,2)</f>
        <v>#VALUE!</v>
      </c>
      <c r="E20" s="60"/>
      <c r="F20" s="60"/>
      <c r="G20" s="66" t="e">
        <f aca="false">SUM(G18+G19)</f>
        <v>#VALUE!</v>
      </c>
      <c r="H20" s="60"/>
      <c r="I20" s="66" t="e">
        <f aca="false">SUM(I18+I19)</f>
        <v>#VALUE!</v>
      </c>
    </row>
    <row r="21" customFormat="false" ht="9.75" hidden="false" customHeight="true" outlineLevel="0" collapsed="false">
      <c r="A21" s="60"/>
      <c r="B21" s="60"/>
      <c r="C21" s="60"/>
      <c r="D21" s="60"/>
      <c r="E21" s="60"/>
      <c r="F21" s="60"/>
      <c r="G21" s="60"/>
      <c r="H21" s="60"/>
      <c r="I21" s="60"/>
    </row>
    <row r="22" customFormat="false" ht="12.75" hidden="false" customHeight="true" outlineLevel="0" collapsed="false">
      <c r="A22" s="60"/>
      <c r="B22" s="67"/>
      <c r="C22" s="67"/>
      <c r="D22" s="67"/>
      <c r="E22" s="67"/>
      <c r="F22" s="67" t="s">
        <v>175</v>
      </c>
      <c r="G22" s="67"/>
      <c r="H22" s="67"/>
      <c r="I22" s="67"/>
      <c r="J22" s="68"/>
      <c r="K22" s="68"/>
      <c r="L22" s="68"/>
      <c r="M22" s="68"/>
    </row>
    <row r="23" customFormat="false" ht="15" hidden="false" customHeight="false" outlineLevel="0" collapsed="false">
      <c r="A23" s="60"/>
      <c r="B23" s="69" t="s">
        <v>176</v>
      </c>
      <c r="C23" s="69"/>
      <c r="D23" s="69"/>
      <c r="E23" s="69"/>
      <c r="F23" s="70" t="s">
        <v>177</v>
      </c>
      <c r="G23" s="70"/>
      <c r="H23" s="70" t="s">
        <v>178</v>
      </c>
      <c r="I23" s="70"/>
      <c r="J23" s="71"/>
      <c r="K23" s="71"/>
      <c r="L23" s="72"/>
      <c r="M23" s="72"/>
    </row>
    <row r="24" customFormat="false" ht="15" hidden="false" customHeight="false" outlineLevel="0" collapsed="false">
      <c r="A24" s="60"/>
      <c r="B24" s="69" t="s">
        <v>179</v>
      </c>
      <c r="C24" s="69"/>
      <c r="D24" s="69"/>
      <c r="E24" s="69"/>
      <c r="F24" s="73" t="e">
        <f aca="false">G20</f>
        <v>#VALUE!</v>
      </c>
      <c r="G24" s="73"/>
      <c r="H24" s="73" t="e">
        <f aca="false">I20</f>
        <v>#VALUE!</v>
      </c>
      <c r="I24" s="73"/>
      <c r="J24" s="74"/>
      <c r="K24" s="74"/>
      <c r="L24" s="75"/>
      <c r="M24" s="75"/>
    </row>
    <row r="25" customFormat="false" ht="11.25" hidden="false" customHeight="true" outlineLevel="0" collapsed="false">
      <c r="A25" s="60"/>
      <c r="B25" s="60"/>
      <c r="C25" s="60"/>
      <c r="D25" s="60"/>
      <c r="E25" s="60"/>
      <c r="F25" s="60"/>
      <c r="G25" s="60"/>
      <c r="H25" s="60"/>
      <c r="I25" s="60"/>
    </row>
    <row r="27" customFormat="false" ht="15" hidden="false" customHeight="true" outlineLevel="0" collapsed="false">
      <c r="B27" s="32" t="str">
        <f aca="false">'Orçamento Sintético'!B95</f>
        <v>Paraguaçu Paulista, XX de XXXXXXXX de 2022</v>
      </c>
      <c r="C27" s="32"/>
      <c r="D27" s="32"/>
      <c r="E27" s="32"/>
    </row>
    <row r="29" customFormat="false" ht="9" hidden="false" customHeight="true" outlineLevel="0" collapsed="false"/>
    <row r="31" customFormat="false" ht="41.25" hidden="false" customHeight="true" outlineLevel="0" collapsed="false">
      <c r="A31" s="76" t="s">
        <v>163</v>
      </c>
      <c r="B31" s="76"/>
      <c r="C31" s="76"/>
      <c r="D31" s="76"/>
      <c r="E31" s="76"/>
      <c r="F31" s="76"/>
      <c r="G31" s="76"/>
      <c r="H31" s="76"/>
      <c r="I31" s="76"/>
    </row>
    <row r="33" customFormat="false" ht="12.8" hidden="false" customHeight="false" outlineLevel="0" collapsed="false">
      <c r="C33" s="43"/>
    </row>
  </sheetData>
  <mergeCells count="37">
    <mergeCell ref="A1:I1"/>
    <mergeCell ref="A2:G2"/>
    <mergeCell ref="A3:F4"/>
    <mergeCell ref="G3:I3"/>
    <mergeCell ref="G4:I5"/>
    <mergeCell ref="A5:F5"/>
    <mergeCell ref="A7:I7"/>
    <mergeCell ref="A8:A9"/>
    <mergeCell ref="B8:C9"/>
    <mergeCell ref="D8:E8"/>
    <mergeCell ref="F8:G8"/>
    <mergeCell ref="H8:I8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2:E22"/>
    <mergeCell ref="F22:I22"/>
    <mergeCell ref="B23:E23"/>
    <mergeCell ref="F23:G23"/>
    <mergeCell ref="H23:I23"/>
    <mergeCell ref="J23:K23"/>
    <mergeCell ref="L23:M23"/>
    <mergeCell ref="B24:E24"/>
    <mergeCell ref="F24:G24"/>
    <mergeCell ref="H24:I24"/>
    <mergeCell ref="J24:K24"/>
    <mergeCell ref="L24:M24"/>
    <mergeCell ref="B27:E27"/>
    <mergeCell ref="A31:I31"/>
  </mergeCells>
  <printOptions headings="false" gridLines="false" gridLinesSet="true" horizontalCentered="false" verticalCentered="false"/>
  <pageMargins left="0.527083333333333" right="0.50625" top="0.356944444444444" bottom="0.420138888888889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1832</TotalTime>
  <Application>LibreOffice/5.4.4.2$Windows_X86_64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2022-04-20T12:48:53Z</dcterms:created>
  <dc:creator>axlsx</dc:creator>
  <dc:description/>
  <dc:language>pt-BR</dc:language>
  <cp:lastModifiedBy/>
  <cp:lastPrinted>2022-06-21T08:25:56Z</cp:lastPrinted>
  <dcterms:modified xsi:type="dcterms:W3CDTF">2022-06-21T09:10:34Z</dcterms:modified>
  <cp:revision>54</cp:revision>
  <dc:subject/>
  <dc:title/>
</cp:coreProperties>
</file>