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Orçamento Sintético" sheetId="1" state="visible" r:id="rId2"/>
    <sheet name="CRONOGRAMA" sheetId="2" state="visible" r:id="rId3"/>
  </sheets>
  <definedNames>
    <definedName function="false" hidden="false" localSheetId="0" name="_xlnm.Print_Area" vbProcedure="false">'Orçamento Sintético'!$A$1:$H$50</definedName>
    <definedName function="false" hidden="false" localSheetId="0" name="_xlnm.Print_Titles" vbProcedure="false">'Orçamento Sintético'!$1:$7</definedName>
    <definedName function="false" hidden="false" localSheetId="0" name="_xlnm.Print_Titles" vbProcedure="false">'Orçamento Sintético'!$1:$7</definedName>
    <definedName function="false" hidden="false" localSheetId="0" name="_xlnm.Print_Titles_0" vbProcedure="false">'Orçamento Sintético'!$1:$7</definedName>
    <definedName function="false" hidden="false" localSheetId="0" name="_xlnm.Print_Titles_0_0" vbProcedure="false">'Orçamento Sintético'!$1:$7</definedName>
    <definedName function="false" hidden="false" localSheetId="0" name="_xlnm.Print_Titles_0_0_0" vbProcedure="false">'Orçamento Sintético'!$1:$7</definedName>
    <definedName function="false" hidden="false" localSheetId="0" name="_xlnm.Print_Titles_0_0_0_0" vbProcedure="false">'Orçamento Sintético'!$1:$7</definedName>
    <definedName function="false" hidden="false" localSheetId="0" name="_xlnm.Print_Titles_0_0_0_0_0" vbProcedure="false">'Orçamento Sintético'!$1:$7</definedName>
    <definedName function="false" hidden="false" localSheetId="0" name="_xlnm.Print_Titles_0_0_0_0_0_0" vbProcedure="false">'Orçamento Sintético'!$1:$7</definedName>
    <definedName function="false" hidden="false" localSheetId="0" name="_xlnm.Print_Titles_0_0_0_0_0_0_0" vbProcedure="false">'Orçamento Sintético'!$1:$7</definedName>
    <definedName function="false" hidden="false" localSheetId="0" name="_xlnm.Print_Titles_0_0_0_0_0_0_0_0" vbProcedure="false">'Orçamento Sintético'!$1:$7</definedName>
    <definedName function="false" hidden="false" localSheetId="0" name="_xlnm.Print_Titles_0_0_0_0_0_0_0_0_0" vbProcedure="false">'Orçamento Sintético'!$1:$7</definedName>
    <definedName function="false" hidden="false" localSheetId="0" name="_xlnm.Print_Titles_0_0_0_0_0_0_0_0_0_0" vbProcedure="false">'Orçamento Sintético'!$1:$7</definedName>
    <definedName function="false" hidden="false" localSheetId="0" name="_xlnm.Print_Titles_0_0_0_0_0_0_0_0_0_0_0" vbProcedure="false">'Orçamento Sintético'!$1:$7</definedName>
    <definedName function="false" hidden="false" localSheetId="0" name="_xlnm.Print_Titles_0_0_0_0_0_0_0_0_0_0_0_0" vbProcedure="false">'Orçamento Sintético'!$1:$7</definedName>
    <definedName function="false" hidden="false" localSheetId="0" name="_xlnm.Print_Titles_0_0_0_0_0_0_0_0_0_0_0_0_0" vbProcedure="false">'Orçamento Sintético'!$1:$7</definedName>
    <definedName function="false" hidden="false" localSheetId="0" name="_xlnm.Print_Titles_0_0_0_0_0_0_0_0_0_0_0_0_0_0" vbProcedure="false">'Orçamento Sintético'!$1:$7</definedName>
    <definedName function="false" hidden="false" localSheetId="0" name="_xlnm.Print_Titles_0_0_0_0_0_0_0_0_0_0_0_0_0_0_0" vbProcedure="false">'Orçamento Sintético'!$1:$7</definedName>
    <definedName function="false" hidden="false" localSheetId="0" name="_xlnm.Print_Titles_0_0_0_0_0_0_0_0_0_0_0_0_0_0_0_0" vbProcedure="false">'Orçamento Sintético'!$1:$7</definedName>
    <definedName function="false" hidden="false" localSheetId="0" name="_xlnm.Print_Titles_0_0_0_0_0_0_0_0_0_0_0_0_0_0_0_0_0" vbProcedure="false">'Orçamento Sintético'!$1:$7</definedName>
    <definedName function="false" hidden="false" localSheetId="0" name="_xlnm.Print_Titles_0_0_0_0_0_0_0_0_0_0_0_0_0_0_0_0_0_0" vbProcedure="false">'Orçamento Sintético'!$1:$7</definedName>
    <definedName function="false" hidden="false" localSheetId="0" name="_xlnm.Print_Titles_0_0_0_0_0_0_0_0_0_0_0_0_0_0_0_0_0_0_0" vbProcedure="false">'Orçamento Sintético'!$1:$7</definedName>
    <definedName function="false" hidden="false" localSheetId="0" name="_xlnm.Print_Titles_0_0_0_0_0_0_0_0_0_0_0_0_0_0_0_0_0_0_0_0" vbProcedure="false">'Orçamento Sintético'!$1:$7</definedName>
    <definedName function="false" hidden="false" localSheetId="0" name="_xlnm.Print_Titles_0_0_0_0_0_0_0_0_0_0_0_0_0_0_0_0_0_0_0_0_0" vbProcedure="false">'Orçamento Sintético'!$1:$7</definedName>
    <definedName function="false" hidden="false" localSheetId="0" name="_xlnm.Print_Titles_0_0_0_0_0_0_0_0_0_0_0_0_0_0_0_0_0_0_0_0_0_0" vbProcedure="false">'repeated header'!$4:$4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<sst xmlns="http://schemas.openxmlformats.org/spreadsheetml/2006/main" count="190" uniqueCount="136">
  <si>
    <t xml:space="preserve">LOGO</t>
  </si>
  <si>
    <t xml:space="preserve">EMPRESA</t>
  </si>
  <si>
    <t xml:space="preserve">OBRA :ADEQUAÇÕES NA PISCINA SEMIOLÍMPICA MUNICIPAL</t>
  </si>
  <si>
    <t xml:space="preserve">B.D.I</t>
  </si>
  <si>
    <t xml:space="preserve">XX</t>
  </si>
  <si>
    <t xml:space="preserve">LOCAL: RUA BARÃO DO RIO BRANCO, N.º 407 – CENTRO–PARAGUAÇU PAULISTA-SP.</t>
  </si>
  <si>
    <t xml:space="preserve">BANCOS</t>
  </si>
  <si>
    <r>
      <rPr>
        <b val="true"/>
        <sz val="11"/>
        <rFont val="Arial"/>
        <family val="2"/>
        <charset val="1"/>
      </rPr>
      <t xml:space="preserve">DATA:   </t>
    </r>
    <r>
      <rPr>
        <b val="true"/>
        <sz val="11"/>
        <color rgb="FFCE181E"/>
        <rFont val="Arial"/>
        <family val="2"/>
        <charset val="1"/>
      </rPr>
      <t xml:space="preserve">XX</t>
    </r>
    <r>
      <rPr>
        <b val="true"/>
        <sz val="11"/>
        <rFont val="Arial"/>
        <family val="2"/>
        <charset val="1"/>
      </rPr>
      <t xml:space="preserve"> / </t>
    </r>
    <r>
      <rPr>
        <b val="true"/>
        <sz val="11"/>
        <color rgb="FFCE181E"/>
        <rFont val="Arial"/>
        <family val="2"/>
        <charset val="1"/>
      </rPr>
      <t xml:space="preserve">XX</t>
    </r>
    <r>
      <rPr>
        <b val="true"/>
        <sz val="11"/>
        <rFont val="Arial"/>
        <family val="2"/>
        <charset val="1"/>
      </rPr>
      <t xml:space="preserve"> /2023</t>
    </r>
  </si>
  <si>
    <t xml:space="preserve">PLANILHA ORÇAMENTARIA</t>
  </si>
  <si>
    <t xml:space="preserve">Item</t>
  </si>
  <si>
    <t xml:space="preserve">Código</t>
  </si>
  <si>
    <t xml:space="preserve">Banco</t>
  </si>
  <si>
    <t xml:space="preserve">Descrição</t>
  </si>
  <si>
    <t xml:space="preserve">Und</t>
  </si>
  <si>
    <t xml:space="preserve">Quant.</t>
  </si>
  <si>
    <t xml:space="preserve">Valor Unit</t>
  </si>
  <si>
    <t xml:space="preserve">Total</t>
  </si>
  <si>
    <t xml:space="preserve">ACESSIBILIDADE</t>
  </si>
  <si>
    <t xml:space="preserve">1.1</t>
  </si>
  <si>
    <t xml:space="preserve"> 17.01.020 </t>
  </si>
  <si>
    <t xml:space="preserve">CPOS</t>
  </si>
  <si>
    <t xml:space="preserve">Argamassa de regularização e/ou proteção</t>
  </si>
  <si>
    <t xml:space="preserve">m³</t>
  </si>
  <si>
    <t xml:space="preserve">1.2</t>
  </si>
  <si>
    <t xml:space="preserve"> 97086 </t>
  </si>
  <si>
    <t xml:space="preserve">SINAPI</t>
  </si>
  <si>
    <t xml:space="preserve">FABRICAÇÃO, MONTAGEM E DESMONTAGEM DE FORMA PARA RADIER, PISO DE CONCRETO OU LAJE SOBRE SOLO, EM MADEIRA SERRADA, 4 UTILIZAÇÕES.</t>
  </si>
  <si>
    <t xml:space="preserve">m²</t>
  </si>
  <si>
    <t xml:space="preserve">1.3</t>
  </si>
  <si>
    <t xml:space="preserve"> 94965 </t>
  </si>
  <si>
    <t xml:space="preserve">CONCRETO FCK = 25MPA, TRAÇO 1:2,3:2,7 (EM MASSA SECA DE CIMENTO/ AREIA MÉDIA/ BRITA 1) - PREPARO MECÂNICO COM BETONEIRA 400 L.</t>
  </si>
  <si>
    <t xml:space="preserve">1.4</t>
  </si>
  <si>
    <t xml:space="preserve">14.10.210</t>
  </si>
  <si>
    <t xml:space="preserve">Alvenaria de bloco cerâmico de vedação de 14 cm</t>
  </si>
  <si>
    <t xml:space="preserve">1.5</t>
  </si>
  <si>
    <t xml:space="preserve">17.02.020</t>
  </si>
  <si>
    <t xml:space="preserve">Chapisco</t>
  </si>
  <si>
    <t xml:space="preserve">1.6</t>
  </si>
  <si>
    <t xml:space="preserve">17.02.220</t>
  </si>
  <si>
    <t xml:space="preserve">Reboco</t>
  </si>
  <si>
    <t xml:space="preserve">1.7</t>
  </si>
  <si>
    <t xml:space="preserve"> 102491 </t>
  </si>
  <si>
    <t xml:space="preserve">PINTURA DE PISO COM TINTA ACRÍLICA, APLICAÇÃO MANUAL, 2 DEMÃOS, INCLUSO FUNDO PREPARADOR. </t>
  </si>
  <si>
    <t xml:space="preserve">1.8</t>
  </si>
  <si>
    <t xml:space="preserve"> 24.03.310 </t>
  </si>
  <si>
    <t xml:space="preserve">Corrimão tubular em aço galvanizado, diâmetro 1 1/2´</t>
  </si>
  <si>
    <t xml:space="preserve">M</t>
  </si>
  <si>
    <t xml:space="preserve">1.9</t>
  </si>
  <si>
    <t xml:space="preserve"> 99839 </t>
  </si>
  <si>
    <t xml:space="preserve">GUARDA-CORPO DE AÇO GALVANIZADO DE 1,10M DE ALTURA, MONTANTES TUBULARES DE 1.1/2  ESPAÇADOS DE 1,20M, TRAVESSA SUPERIOR DE 2 , GRADIL FORMADO POR BARRAS CHATAS EM FERRO DE 32X4,8MM, FIXADO COM CHUMBADOR MECÂNICO.</t>
  </si>
  <si>
    <t xml:space="preserve">1.10</t>
  </si>
  <si>
    <t xml:space="preserve">PINTURA COM TINTA ALQUÍDICA DE ACABAMENTO (ESMALTE SINTÉTICO ACETINADO) PULVERIZADA SOBRE PERFIL METÁLICO</t>
  </si>
  <si>
    <t xml:space="preserve">PREVENÇÃO E COMBATE À INCÊNDIO</t>
  </si>
  <si>
    <t xml:space="preserve">2.1</t>
  </si>
  <si>
    <t xml:space="preserve"> 50.10.110 </t>
  </si>
  <si>
    <t xml:space="preserve">Extintor manual de pó químico seco ABC - capacidade de 4 kg</t>
  </si>
  <si>
    <t xml:space="preserve">UN</t>
  </si>
  <si>
    <t xml:space="preserve">2.2</t>
  </si>
  <si>
    <t xml:space="preserve"> 28.20.030 </t>
  </si>
  <si>
    <t xml:space="preserve">Barra antipânico de sobrepor para porta de 1 folha</t>
  </si>
  <si>
    <t xml:space="preserve">2.3</t>
  </si>
  <si>
    <t xml:space="preserve"> 50.05.072 </t>
  </si>
  <si>
    <t xml:space="preserve">Luminária de emergência LED de sobrepor, para teto ou parede, autonomia mínima 2 horas</t>
  </si>
  <si>
    <t xml:space="preserve">2.4</t>
  </si>
  <si>
    <t xml:space="preserve"> 50.05.312 </t>
  </si>
  <si>
    <t xml:space="preserve">Bloco autônomo de iluminação de emergência LED, com autonomia mínima de 3 horas, fluxo luminoso de 2.000 até 3.000 lúmens, equipado com 2 faróis</t>
  </si>
  <si>
    <t xml:space="preserve">2.5</t>
  </si>
  <si>
    <t xml:space="preserve"> 97.02.210</t>
  </si>
  <si>
    <t xml:space="preserve">Placa de sinalização (SAÍDA)</t>
  </si>
  <si>
    <t xml:space="preserve">2.6</t>
  </si>
  <si>
    <t xml:space="preserve"> 30.06.050 </t>
  </si>
  <si>
    <t xml:space="preserve">Tinta acrílica para sinalização visual de piso, com acabamento microtexturizado e antiderrapante</t>
  </si>
  <si>
    <t xml:space="preserve">2.7</t>
  </si>
  <si>
    <t xml:space="preserve"> 97.02.195 </t>
  </si>
  <si>
    <t xml:space="preserve">Placa de sinalização em PVC fotoluminescente (240x120mm), com indicação de rota de evacuação e saída de emergência</t>
  </si>
  <si>
    <t xml:space="preserve">2.8</t>
  </si>
  <si>
    <t xml:space="preserve"> 97.02.193 </t>
  </si>
  <si>
    <t xml:space="preserve">Placa de sinalização em PVC fotoluminescente (200x200mm), com indicação de equipamentos de alarme, detecção e extinção de incêndio</t>
  </si>
  <si>
    <t xml:space="preserve">2.9</t>
  </si>
  <si>
    <t xml:space="preserve"> 38.05.040 </t>
  </si>
  <si>
    <t xml:space="preserve">Eletroduto galvanizado a quente conforme NBR6323 - 3/4´ - com acessórios</t>
  </si>
  <si>
    <t xml:space="preserve">2.10</t>
  </si>
  <si>
    <t xml:space="preserve"> 40.06.040 </t>
  </si>
  <si>
    <t xml:space="preserve">Condulete metálico de 3/4´</t>
  </si>
  <si>
    <t xml:space="preserve">CJ</t>
  </si>
  <si>
    <t xml:space="preserve">2.11</t>
  </si>
  <si>
    <t xml:space="preserve"> 91926 </t>
  </si>
  <si>
    <t xml:space="preserve">CABO DE COBRE FLEXÍVEL ISOLADO, 2,5 MM², ANTI-CHAMA 450/750 V, PARA CIRCUITOS TERMINAIS - FORNECIMENTO E INSTALAÇÃO.</t>
  </si>
  <si>
    <t xml:space="preserve">2.12</t>
  </si>
  <si>
    <t xml:space="preserve">40.04.450</t>
  </si>
  <si>
    <t xml:space="preserve">Tomada 2P+T de 10 A - 250 V, completa</t>
  </si>
  <si>
    <t xml:space="preserve">2.13</t>
  </si>
  <si>
    <t xml:space="preserve"> 93660 </t>
  </si>
  <si>
    <t xml:space="preserve">DISJUNTOR BIPOLAR TIPO DIN, CORRENTE NOMINAL DE 10A - FORNECIMENTO E INSTALAÇÃO.</t>
  </si>
  <si>
    <t xml:space="preserve">2.14</t>
  </si>
  <si>
    <t xml:space="preserve">08.08.090</t>
  </si>
  <si>
    <t xml:space="preserve">FDE</t>
  </si>
  <si>
    <t xml:space="preserve">TREINAMENTO BÁSICO PARA BRIGADA DE INCÊNDIO INCLUSO EQUIPAMENTOS (POR PARTICIPANTE)</t>
  </si>
  <si>
    <t xml:space="preserve">ELÉTRICA GERAL</t>
  </si>
  <si>
    <t xml:space="preserve">3.1</t>
  </si>
  <si>
    <t xml:space="preserve"> 096015 </t>
  </si>
  <si>
    <t xml:space="preserve">SIURB</t>
  </si>
  <si>
    <t xml:space="preserve">RETIRADA DE CABO EMBUTIDO - ACIMA DE 16MM2</t>
  </si>
  <si>
    <t xml:space="preserve">3.2</t>
  </si>
  <si>
    <t xml:space="preserve">CABO DE COBRE FLEXÍVEL ISOLADO, 95 MM², ANTI-CHAMA 0,6/1,0 KV, PARA REDE ENTERRADA DE DISTRIBUIÇÃO DE ENERGIA ELÉTRICA - FORNECIMENTO E INSTALAÇÃO.</t>
  </si>
  <si>
    <t xml:space="preserve">3.3</t>
  </si>
  <si>
    <t xml:space="preserve"> 39.10.240 </t>
  </si>
  <si>
    <t xml:space="preserve">Terminal de pressão/compressão para cabo de 95 mm²</t>
  </si>
  <si>
    <t xml:space="preserve">3.4</t>
  </si>
  <si>
    <t xml:space="preserve"> 101897 </t>
  </si>
  <si>
    <t xml:space="preserve">DISJUNTOR TERMOMAGNÉTICO TRIPOLAR , CORRENTE NOMINAL DE 250A - FORNECIMENTO E INSTALAÇÃO.</t>
  </si>
  <si>
    <t xml:space="preserve">LIMPEZA</t>
  </si>
  <si>
    <t xml:space="preserve">4.1</t>
  </si>
  <si>
    <t xml:space="preserve">05.07.040</t>
  </si>
  <si>
    <t xml:space="preserve">Remoção de entulho separado de obra com caçamba metálica - terra, alvenaria, concreto, argamassa, madeira, papel, plástico ou metal</t>
  </si>
  <si>
    <t xml:space="preserve">M³</t>
  </si>
  <si>
    <t xml:space="preserve">TOTAL S/BDI</t>
  </si>
  <si>
    <t xml:space="preserve">   PARAGUAÇU PAULISTA, XX DE XXXXX DE 2023</t>
  </si>
  <si>
    <t xml:space="preserve">TOTAL DO BDI</t>
  </si>
  <si>
    <t xml:space="preserve">TOTAL C/BDI</t>
  </si>
  <si>
    <t xml:space="preserve">___________________________________________</t>
  </si>
  <si>
    <t xml:space="preserve">CNPJ</t>
  </si>
  <si>
    <t xml:space="preserve">FÍSICO FINANCEIRO (em %)</t>
  </si>
  <si>
    <t xml:space="preserve">ITEM</t>
  </si>
  <si>
    <t xml:space="preserve">DESCRIÇÃO</t>
  </si>
  <si>
    <t xml:space="preserve">PESO</t>
  </si>
  <si>
    <t xml:space="preserve">1ª SEMANA</t>
  </si>
  <si>
    <t xml:space="preserve">2ª SEMANA</t>
  </si>
  <si>
    <t xml:space="preserve">3ª SEMANA</t>
  </si>
  <si>
    <t xml:space="preserve">VALOR (R$)</t>
  </si>
  <si>
    <t xml:space="preserve">ÍNDICE</t>
  </si>
  <si>
    <t xml:space="preserve">(%)</t>
  </si>
  <si>
    <t xml:space="preserve">VALOR</t>
  </si>
  <si>
    <t xml:space="preserve">TOTAL SEM BDI</t>
  </si>
  <si>
    <t xml:space="preserve">TOTAL COM BDI</t>
  </si>
  <si>
    <t xml:space="preserve">FINANCEIRO NO MÊS (em R$)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</si>
</sst>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0%"/>
    <numFmt numFmtId="166" formatCode="[$R$-416]\ #,##0.00;[RED]\-[$R$-416]\ #,##0.00"/>
    <numFmt numFmtId="167" formatCode="#,##0.00"/>
    <numFmt numFmtId="168" formatCode="* #,##0.00\ ;* \(#,##0.00\);* \-#\ ;@\ "/>
    <numFmt numFmtId="169" formatCode="&quot; R$ &quot;* #,##0.00\ ;&quot;-R$ &quot;* #,##0.00\ ;&quot; R$ &quot;* \-#\ ;@\ "/>
    <numFmt numFmtId="170" formatCode="&quot;R$ &quot;#,##0.00"/>
  </numFmts>
  <fonts count="23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0"/>
      <name val="Arial"/>
      <family val="2"/>
      <charset val="1"/>
    </font>
    <font>
      <b val="true"/>
      <sz val="18"/>
      <color rgb="FFCE181E"/>
      <name val="Arial"/>
      <family val="1"/>
      <charset val="1"/>
    </font>
    <font>
      <b val="true"/>
      <sz val="11"/>
      <name val="Arial"/>
      <family val="2"/>
      <charset val="1"/>
    </font>
    <font>
      <b val="true"/>
      <sz val="11"/>
      <color rgb="FFCE181E"/>
      <name val="Arial"/>
      <family val="2"/>
      <charset val="1"/>
    </font>
    <font>
      <b val="true"/>
      <sz val="10"/>
      <name val="Arial"/>
      <family val="1"/>
      <charset val="1"/>
    </font>
    <font>
      <b val="true"/>
      <sz val="12"/>
      <name val="Arial"/>
      <family val="1"/>
      <charset val="1"/>
    </font>
    <font>
      <sz val="11"/>
      <name val="Arial"/>
      <family val="1"/>
      <charset val="1"/>
    </font>
    <font>
      <b val="true"/>
      <sz val="11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b val="true"/>
      <sz val="10"/>
      <color rgb="FFCE181E"/>
      <name val="Arial"/>
      <family val="2"/>
      <charset val="1"/>
    </font>
    <font>
      <b val="true"/>
      <sz val="13"/>
      <color rgb="FFCE181E"/>
      <name val="Arial"/>
      <family val="2"/>
      <charset val="1"/>
    </font>
    <font>
      <b val="true"/>
      <sz val="18"/>
      <name val="Arial"/>
      <family val="1"/>
      <charset val="1"/>
    </font>
    <font>
      <b val="true"/>
      <sz val="11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9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9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B2B2B2"/>
        <bgColor rgb="FFCCCCCC"/>
      </patternFill>
    </fill>
    <fill>
      <patternFill patternType="solid">
        <fgColor rgb="FFDDDDDD"/>
        <bgColor rgb="FFCCCCCC"/>
      </patternFill>
    </fill>
    <fill>
      <patternFill patternType="solid">
        <fgColor rgb="FFCCCCCC"/>
        <bgColor rgb="FFDDDDDD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>
        <color rgb="FFCCCCCC"/>
      </right>
      <top style="hair"/>
      <bottom style="hair">
        <color rgb="FFCCCCCC"/>
      </bottom>
      <diagonal/>
    </border>
    <border diagonalUp="false" diagonalDown="false">
      <left style="hair">
        <color rgb="FFCCCCCC"/>
      </left>
      <right style="hair">
        <color rgb="FFCCCCCC"/>
      </right>
      <top style="hair"/>
      <bottom style="hair">
        <color rgb="FFCCCCCC"/>
      </bottom>
      <diagonal/>
    </border>
    <border diagonalUp="false" diagonalDown="false">
      <left style="hair"/>
      <right style="hair">
        <color rgb="FFCCCCCC"/>
      </right>
      <top style="hair">
        <color rgb="FFCCCCCC"/>
      </top>
      <bottom style="hair">
        <color rgb="FFCCCCCC"/>
      </bottom>
      <diagonal/>
    </border>
    <border diagonalUp="false" diagonalDown="false">
      <left style="hair">
        <color rgb="FFCCCCCC"/>
      </left>
      <right style="hair">
        <color rgb="FFCCCCCC"/>
      </right>
      <top style="hair">
        <color rgb="FFCCCCCC"/>
      </top>
      <bottom style="hair">
        <color rgb="FFCCCCCC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3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3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2" fillId="3" borderId="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3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3" fillId="0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0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2" fillId="4" borderId="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top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5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5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0" borderId="1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0" fillId="0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0" fillId="0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9" fontId="2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1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8" fillId="4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2" fillId="4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22" fillId="4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8" fillId="4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0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22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0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0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2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1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CE181E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J51"/>
  <sheetViews>
    <sheetView showFormulas="false" showGridLines="true" showRowColHeaders="true" showZeros="true" rightToLeft="false" tabSelected="false" showOutlineSymbols="false" defaultGridColor="true" view="normal" topLeftCell="A1" colorId="64" zoomScale="100" zoomScaleNormal="100" zoomScalePageLayoutView="100" workbookViewId="0">
      <selection pane="topLeft" activeCell="E3" activeCellId="0" sqref="E3"/>
    </sheetView>
  </sheetViews>
  <sheetFormatPr defaultRowHeight="12.8" zeroHeight="false" outlineLevelRow="0" outlineLevelCol="0"/>
  <cols>
    <col collapsed="false" customWidth="true" hidden="false" outlineLevel="0" max="1" min="1" style="0" width="6.39"/>
    <col collapsed="false" customWidth="true" hidden="false" outlineLevel="0" max="2" min="2" style="0" width="10"/>
    <col collapsed="false" customWidth="true" hidden="false" outlineLevel="0" max="3" min="3" style="0" width="7.22"/>
    <col collapsed="false" customWidth="true" hidden="false" outlineLevel="0" max="4" min="4" style="0" width="65.81"/>
    <col collapsed="false" customWidth="true" hidden="false" outlineLevel="0" max="5" min="5" style="0" width="8.79"/>
    <col collapsed="false" customWidth="true" hidden="false" outlineLevel="0" max="7" min="6" style="1" width="14.28"/>
    <col collapsed="false" customWidth="true" hidden="false" outlineLevel="0" max="8" min="8" style="0" width="16.65"/>
    <col collapsed="false" customWidth="true" hidden="false" outlineLevel="0" max="9" min="9" style="1" width="16.53"/>
    <col collapsed="false" customWidth="true" hidden="false" outlineLevel="0" max="1025" min="10" style="0" width="9.45"/>
  </cols>
  <sheetData>
    <row r="1" customFormat="false" ht="51.75" hidden="false" customHeight="true" outlineLevel="0" collapsed="false">
      <c r="A1" s="2" t="s">
        <v>0</v>
      </c>
      <c r="B1" s="2"/>
      <c r="C1" s="3" t="s">
        <v>1</v>
      </c>
      <c r="D1" s="3"/>
      <c r="E1" s="3"/>
      <c r="F1" s="3"/>
      <c r="G1" s="3"/>
      <c r="H1" s="3"/>
    </row>
    <row r="2" customFormat="false" ht="13.8" hidden="false" customHeight="false" outlineLevel="0" collapsed="false">
      <c r="A2" s="4" t="s">
        <v>2</v>
      </c>
      <c r="B2" s="4"/>
      <c r="C2" s="4"/>
      <c r="D2" s="4"/>
      <c r="E2" s="4"/>
      <c r="F2" s="4"/>
      <c r="G2" s="5" t="s">
        <v>3</v>
      </c>
      <c r="H2" s="6" t="s">
        <v>4</v>
      </c>
    </row>
    <row r="3" customFormat="false" ht="17.25" hidden="false" customHeight="true" outlineLevel="0" collapsed="false">
      <c r="A3" s="7" t="s">
        <v>5</v>
      </c>
      <c r="B3" s="7"/>
      <c r="C3" s="7"/>
      <c r="D3" s="7"/>
      <c r="E3" s="8" t="s">
        <v>6</v>
      </c>
      <c r="F3" s="8"/>
      <c r="G3" s="8"/>
      <c r="H3" s="8"/>
    </row>
    <row r="4" customFormat="false" ht="24.75" hidden="false" customHeight="true" outlineLevel="0" collapsed="false">
      <c r="A4" s="7" t="s">
        <v>7</v>
      </c>
      <c r="B4" s="7"/>
      <c r="C4" s="7"/>
      <c r="D4" s="7"/>
      <c r="E4" s="9"/>
      <c r="F4" s="9"/>
      <c r="G4" s="9"/>
      <c r="H4" s="9"/>
    </row>
    <row r="5" customFormat="false" ht="7.5" hidden="false" customHeight="true" outlineLevel="0" collapsed="false">
      <c r="A5" s="8"/>
      <c r="B5" s="8"/>
      <c r="C5" s="8"/>
      <c r="D5" s="8"/>
      <c r="E5" s="8"/>
      <c r="F5" s="8"/>
      <c r="G5" s="8"/>
      <c r="H5" s="8"/>
    </row>
    <row r="6" customFormat="false" ht="15" hidden="false" customHeight="true" outlineLevel="0" collapsed="false">
      <c r="A6" s="10" t="s">
        <v>8</v>
      </c>
      <c r="B6" s="10"/>
      <c r="C6" s="10"/>
      <c r="D6" s="10"/>
      <c r="E6" s="10"/>
      <c r="F6" s="10"/>
      <c r="G6" s="10"/>
      <c r="H6" s="10"/>
    </row>
    <row r="7" customFormat="false" ht="14.15" hidden="false" customHeight="false" outlineLevel="0" collapsed="false">
      <c r="A7" s="11" t="s">
        <v>9</v>
      </c>
      <c r="B7" s="11" t="s">
        <v>10</v>
      </c>
      <c r="C7" s="11" t="s">
        <v>11</v>
      </c>
      <c r="D7" s="12" t="s">
        <v>12</v>
      </c>
      <c r="E7" s="11" t="s">
        <v>13</v>
      </c>
      <c r="F7" s="11" t="s">
        <v>14</v>
      </c>
      <c r="G7" s="11" t="s">
        <v>15</v>
      </c>
      <c r="H7" s="11" t="s">
        <v>16</v>
      </c>
    </row>
    <row r="8" customFormat="false" ht="12.8" hidden="false" customHeight="false" outlineLevel="0" collapsed="false">
      <c r="A8" s="13" t="n">
        <v>1</v>
      </c>
      <c r="B8" s="13"/>
      <c r="C8" s="13"/>
      <c r="D8" s="14" t="s">
        <v>17</v>
      </c>
      <c r="E8" s="15" t="n">
        <f aca="false">SUM(H9:H18)</f>
        <v>0</v>
      </c>
      <c r="F8" s="15"/>
      <c r="G8" s="15"/>
      <c r="H8" s="15"/>
    </row>
    <row r="9" s="22" customFormat="true" ht="16.5" hidden="false" customHeight="true" outlineLevel="0" collapsed="false">
      <c r="A9" s="16" t="s">
        <v>18</v>
      </c>
      <c r="B9" s="16" t="s">
        <v>19</v>
      </c>
      <c r="C9" s="16" t="s">
        <v>20</v>
      </c>
      <c r="D9" s="17" t="s">
        <v>21</v>
      </c>
      <c r="E9" s="18" t="s">
        <v>22</v>
      </c>
      <c r="F9" s="19" t="n">
        <v>0.8</v>
      </c>
      <c r="G9" s="18"/>
      <c r="H9" s="20" t="n">
        <f aca="false">F9*G9</f>
        <v>0</v>
      </c>
      <c r="I9" s="21"/>
    </row>
    <row r="10" s="22" customFormat="true" ht="35.05" hidden="false" customHeight="false" outlineLevel="0" collapsed="false">
      <c r="A10" s="16" t="s">
        <v>23</v>
      </c>
      <c r="B10" s="16" t="s">
        <v>24</v>
      </c>
      <c r="C10" s="16" t="s">
        <v>25</v>
      </c>
      <c r="D10" s="17" t="s">
        <v>26</v>
      </c>
      <c r="E10" s="16" t="s">
        <v>27</v>
      </c>
      <c r="F10" s="19" t="n">
        <v>9.66</v>
      </c>
      <c r="G10" s="18"/>
      <c r="H10" s="20" t="n">
        <f aca="false">F10*G10</f>
        <v>0</v>
      </c>
      <c r="I10" s="21"/>
    </row>
    <row r="11" s="22" customFormat="true" ht="35.05" hidden="false" customHeight="false" outlineLevel="0" collapsed="false">
      <c r="A11" s="16" t="s">
        <v>28</v>
      </c>
      <c r="B11" s="16" t="s">
        <v>29</v>
      </c>
      <c r="C11" s="16" t="s">
        <v>25</v>
      </c>
      <c r="D11" s="17" t="s">
        <v>30</v>
      </c>
      <c r="E11" s="18" t="s">
        <v>22</v>
      </c>
      <c r="F11" s="19" t="n">
        <v>4.8</v>
      </c>
      <c r="G11" s="18"/>
      <c r="H11" s="20" t="n">
        <f aca="false">F11*G11</f>
        <v>0</v>
      </c>
      <c r="I11" s="21"/>
    </row>
    <row r="12" s="22" customFormat="true" ht="12.8" hidden="false" customHeight="false" outlineLevel="0" collapsed="false">
      <c r="A12" s="16" t="s">
        <v>31</v>
      </c>
      <c r="B12" s="16" t="s">
        <v>32</v>
      </c>
      <c r="C12" s="16" t="s">
        <v>20</v>
      </c>
      <c r="D12" s="17" t="s">
        <v>33</v>
      </c>
      <c r="E12" s="18" t="s">
        <v>27</v>
      </c>
      <c r="F12" s="19" t="n">
        <v>1.4</v>
      </c>
      <c r="G12" s="18"/>
      <c r="H12" s="20" t="n">
        <f aca="false">F12*G12</f>
        <v>0</v>
      </c>
      <c r="I12" s="21"/>
    </row>
    <row r="13" s="22" customFormat="true" ht="12.8" hidden="false" customHeight="false" outlineLevel="0" collapsed="false">
      <c r="A13" s="16" t="s">
        <v>34</v>
      </c>
      <c r="B13" s="16" t="s">
        <v>35</v>
      </c>
      <c r="C13" s="16" t="s">
        <v>20</v>
      </c>
      <c r="D13" s="17" t="s">
        <v>36</v>
      </c>
      <c r="E13" s="18" t="s">
        <v>27</v>
      </c>
      <c r="F13" s="19" t="n">
        <v>2.8</v>
      </c>
      <c r="G13" s="18"/>
      <c r="H13" s="20" t="n">
        <f aca="false">F13*G13</f>
        <v>0</v>
      </c>
      <c r="I13" s="21"/>
    </row>
    <row r="14" s="22" customFormat="true" ht="12.8" hidden="false" customHeight="false" outlineLevel="0" collapsed="false">
      <c r="A14" s="16" t="s">
        <v>37</v>
      </c>
      <c r="B14" s="16" t="s">
        <v>38</v>
      </c>
      <c r="C14" s="16" t="s">
        <v>20</v>
      </c>
      <c r="D14" s="17" t="s">
        <v>39</v>
      </c>
      <c r="E14" s="18" t="s">
        <v>27</v>
      </c>
      <c r="F14" s="19" t="n">
        <v>2.8</v>
      </c>
      <c r="G14" s="18"/>
      <c r="H14" s="20" t="n">
        <f aca="false">F14*G14</f>
        <v>0</v>
      </c>
      <c r="I14" s="21"/>
    </row>
    <row r="15" s="22" customFormat="true" ht="23.85" hidden="false" customHeight="false" outlineLevel="0" collapsed="false">
      <c r="A15" s="16" t="s">
        <v>40</v>
      </c>
      <c r="B15" s="16" t="s">
        <v>41</v>
      </c>
      <c r="C15" s="16" t="s">
        <v>25</v>
      </c>
      <c r="D15" s="17" t="s">
        <v>42</v>
      </c>
      <c r="E15" s="18" t="s">
        <v>27</v>
      </c>
      <c r="F15" s="19" t="n">
        <v>36.57</v>
      </c>
      <c r="G15" s="18"/>
      <c r="H15" s="20" t="n">
        <f aca="false">F15*G15</f>
        <v>0</v>
      </c>
      <c r="I15" s="21"/>
    </row>
    <row r="16" s="22" customFormat="true" ht="12.8" hidden="false" customHeight="false" outlineLevel="0" collapsed="false">
      <c r="A16" s="16" t="s">
        <v>43</v>
      </c>
      <c r="B16" s="16" t="s">
        <v>44</v>
      </c>
      <c r="C16" s="16" t="s">
        <v>20</v>
      </c>
      <c r="D16" s="17" t="s">
        <v>45</v>
      </c>
      <c r="E16" s="16" t="s">
        <v>46</v>
      </c>
      <c r="F16" s="19" t="n">
        <v>37.8</v>
      </c>
      <c r="G16" s="18"/>
      <c r="H16" s="20" t="n">
        <f aca="false">F16*G16</f>
        <v>0</v>
      </c>
      <c r="I16" s="21"/>
    </row>
    <row r="17" customFormat="false" ht="46.25" hidden="false" customHeight="false" outlineLevel="0" collapsed="false">
      <c r="A17" s="16" t="s">
        <v>47</v>
      </c>
      <c r="B17" s="16" t="s">
        <v>48</v>
      </c>
      <c r="C17" s="16" t="s">
        <v>25</v>
      </c>
      <c r="D17" s="17" t="s">
        <v>49</v>
      </c>
      <c r="E17" s="16" t="s">
        <v>46</v>
      </c>
      <c r="F17" s="19" t="n">
        <v>10.8</v>
      </c>
      <c r="G17" s="23"/>
      <c r="H17" s="20" t="n">
        <f aca="false">F17*G17</f>
        <v>0</v>
      </c>
      <c r="I17" s="0"/>
      <c r="J17" s="1"/>
    </row>
    <row r="18" customFormat="false" ht="23.85" hidden="false" customHeight="false" outlineLevel="0" collapsed="false">
      <c r="A18" s="16" t="s">
        <v>50</v>
      </c>
      <c r="B18" s="16" t="n">
        <v>100739</v>
      </c>
      <c r="C18" s="16" t="s">
        <v>25</v>
      </c>
      <c r="D18" s="17" t="s">
        <v>51</v>
      </c>
      <c r="E18" s="18" t="s">
        <v>27</v>
      </c>
      <c r="F18" s="19" t="n">
        <v>115.5</v>
      </c>
      <c r="G18" s="23"/>
      <c r="H18" s="20" t="n">
        <f aca="false">F18*G18</f>
        <v>0</v>
      </c>
      <c r="I18" s="0"/>
      <c r="J18" s="1"/>
    </row>
    <row r="19" customFormat="false" ht="12.8" hidden="false" customHeight="false" outlineLevel="0" collapsed="false">
      <c r="A19" s="16"/>
      <c r="B19" s="16"/>
      <c r="C19" s="16"/>
      <c r="D19" s="17"/>
      <c r="E19" s="16"/>
      <c r="F19" s="19"/>
      <c r="G19" s="23"/>
      <c r="H19" s="20"/>
      <c r="I19" s="0"/>
      <c r="J19" s="1"/>
    </row>
    <row r="20" customFormat="false" ht="12.8" hidden="false" customHeight="false" outlineLevel="0" collapsed="false">
      <c r="A20" s="13" t="n">
        <v>2</v>
      </c>
      <c r="B20" s="13"/>
      <c r="C20" s="13"/>
      <c r="D20" s="14" t="s">
        <v>52</v>
      </c>
      <c r="E20" s="15" t="n">
        <f aca="false">SUM(H21:H33)</f>
        <v>0</v>
      </c>
      <c r="F20" s="15"/>
      <c r="G20" s="15"/>
      <c r="H20" s="15"/>
      <c r="I20" s="0"/>
      <c r="J20" s="1"/>
    </row>
    <row r="21" customFormat="false" ht="12.8" hidden="false" customHeight="false" outlineLevel="0" collapsed="false">
      <c r="A21" s="16" t="s">
        <v>53</v>
      </c>
      <c r="B21" s="24" t="s">
        <v>54</v>
      </c>
      <c r="C21" s="16" t="s">
        <v>20</v>
      </c>
      <c r="D21" s="17" t="s">
        <v>55</v>
      </c>
      <c r="E21" s="16" t="s">
        <v>56</v>
      </c>
      <c r="F21" s="19" t="n">
        <v>4</v>
      </c>
      <c r="G21" s="23"/>
      <c r="H21" s="20" t="n">
        <f aca="false">F21*G21</f>
        <v>0</v>
      </c>
      <c r="I21" s="0"/>
      <c r="J21" s="1"/>
    </row>
    <row r="22" customFormat="false" ht="12.8" hidden="false" customHeight="false" outlineLevel="0" collapsed="false">
      <c r="A22" s="16" t="s">
        <v>57</v>
      </c>
      <c r="B22" s="24" t="s">
        <v>58</v>
      </c>
      <c r="C22" s="16" t="s">
        <v>20</v>
      </c>
      <c r="D22" s="17" t="s">
        <v>59</v>
      </c>
      <c r="E22" s="16" t="s">
        <v>56</v>
      </c>
      <c r="F22" s="19" t="n">
        <v>1</v>
      </c>
      <c r="G22" s="23"/>
      <c r="H22" s="20" t="n">
        <f aca="false">F22*G22</f>
        <v>0</v>
      </c>
      <c r="I22" s="0"/>
      <c r="J22" s="1"/>
    </row>
    <row r="23" customFormat="false" ht="23.85" hidden="false" customHeight="false" outlineLevel="0" collapsed="false">
      <c r="A23" s="16" t="s">
        <v>60</v>
      </c>
      <c r="B23" s="24" t="s">
        <v>61</v>
      </c>
      <c r="C23" s="16" t="s">
        <v>20</v>
      </c>
      <c r="D23" s="17" t="s">
        <v>62</v>
      </c>
      <c r="E23" s="16" t="s">
        <v>56</v>
      </c>
      <c r="F23" s="19" t="n">
        <v>2</v>
      </c>
      <c r="G23" s="23"/>
      <c r="H23" s="20" t="n">
        <f aca="false">F23*G23</f>
        <v>0</v>
      </c>
      <c r="I23" s="0"/>
      <c r="J23" s="1"/>
    </row>
    <row r="24" customFormat="false" ht="23.85" hidden="false" customHeight="false" outlineLevel="0" collapsed="false">
      <c r="A24" s="16" t="s">
        <v>63</v>
      </c>
      <c r="B24" s="24" t="s">
        <v>64</v>
      </c>
      <c r="C24" s="16" t="s">
        <v>20</v>
      </c>
      <c r="D24" s="17" t="s">
        <v>65</v>
      </c>
      <c r="E24" s="16" t="s">
        <v>56</v>
      </c>
      <c r="F24" s="19" t="n">
        <v>5</v>
      </c>
      <c r="G24" s="23"/>
      <c r="H24" s="20" t="n">
        <f aca="false">F24*G24</f>
        <v>0</v>
      </c>
      <c r="I24" s="0"/>
      <c r="J24" s="1"/>
    </row>
    <row r="25" customFormat="false" ht="12.8" hidden="false" customHeight="false" outlineLevel="0" collapsed="false">
      <c r="A25" s="16" t="s">
        <v>66</v>
      </c>
      <c r="B25" s="24" t="s">
        <v>67</v>
      </c>
      <c r="C25" s="16" t="s">
        <v>20</v>
      </c>
      <c r="D25" s="17" t="s">
        <v>68</v>
      </c>
      <c r="E25" s="16" t="s">
        <v>56</v>
      </c>
      <c r="F25" s="19" t="n">
        <v>2</v>
      </c>
      <c r="G25" s="23"/>
      <c r="H25" s="20" t="n">
        <f aca="false">F25*G25</f>
        <v>0</v>
      </c>
      <c r="I25" s="0"/>
      <c r="J25" s="1"/>
    </row>
    <row r="26" customFormat="false" ht="23.85" hidden="false" customHeight="false" outlineLevel="0" collapsed="false">
      <c r="A26" s="16" t="s">
        <v>69</v>
      </c>
      <c r="B26" s="24" t="s">
        <v>70</v>
      </c>
      <c r="C26" s="16" t="s">
        <v>20</v>
      </c>
      <c r="D26" s="17" t="s">
        <v>71</v>
      </c>
      <c r="E26" s="16" t="s">
        <v>46</v>
      </c>
      <c r="F26" s="19" t="n">
        <v>9</v>
      </c>
      <c r="G26" s="23"/>
      <c r="H26" s="20" t="n">
        <f aca="false">F26*G26</f>
        <v>0</v>
      </c>
      <c r="I26" s="0"/>
      <c r="J26" s="1"/>
    </row>
    <row r="27" customFormat="false" ht="23.85" hidden="false" customHeight="false" outlineLevel="0" collapsed="false">
      <c r="A27" s="16" t="s">
        <v>72</v>
      </c>
      <c r="B27" s="24" t="s">
        <v>73</v>
      </c>
      <c r="C27" s="16" t="s">
        <v>20</v>
      </c>
      <c r="D27" s="17" t="s">
        <v>74</v>
      </c>
      <c r="E27" s="16" t="s">
        <v>56</v>
      </c>
      <c r="F27" s="19" t="n">
        <v>5</v>
      </c>
      <c r="G27" s="23"/>
      <c r="H27" s="20" t="n">
        <f aca="false">F27*G27</f>
        <v>0</v>
      </c>
      <c r="I27" s="0"/>
      <c r="J27" s="1"/>
    </row>
    <row r="28" customFormat="false" ht="23.85" hidden="false" customHeight="false" outlineLevel="0" collapsed="false">
      <c r="A28" s="16" t="s">
        <v>75</v>
      </c>
      <c r="B28" s="24" t="s">
        <v>76</v>
      </c>
      <c r="C28" s="16" t="s">
        <v>20</v>
      </c>
      <c r="D28" s="17" t="s">
        <v>77</v>
      </c>
      <c r="E28" s="16" t="s">
        <v>56</v>
      </c>
      <c r="F28" s="19" t="n">
        <v>5</v>
      </c>
      <c r="G28" s="23"/>
      <c r="H28" s="20" t="n">
        <f aca="false">F28*G28</f>
        <v>0</v>
      </c>
      <c r="I28" s="0"/>
      <c r="J28" s="1"/>
    </row>
    <row r="29" customFormat="false" ht="12.8" hidden="false" customHeight="false" outlineLevel="0" collapsed="false">
      <c r="A29" s="16" t="s">
        <v>78</v>
      </c>
      <c r="B29" s="24" t="s">
        <v>79</v>
      </c>
      <c r="C29" s="16" t="s">
        <v>20</v>
      </c>
      <c r="D29" s="17" t="s">
        <v>80</v>
      </c>
      <c r="E29" s="16" t="s">
        <v>46</v>
      </c>
      <c r="F29" s="19" t="n">
        <v>162</v>
      </c>
      <c r="G29" s="23"/>
      <c r="H29" s="20" t="n">
        <f aca="false">F29*G29</f>
        <v>0</v>
      </c>
      <c r="I29" s="0"/>
      <c r="J29" s="1"/>
    </row>
    <row r="30" customFormat="false" ht="12.8" hidden="false" customHeight="false" outlineLevel="0" collapsed="false">
      <c r="A30" s="16" t="s">
        <v>81</v>
      </c>
      <c r="B30" s="24" t="s">
        <v>82</v>
      </c>
      <c r="C30" s="16" t="s">
        <v>20</v>
      </c>
      <c r="D30" s="17" t="s">
        <v>83</v>
      </c>
      <c r="E30" s="16" t="s">
        <v>84</v>
      </c>
      <c r="F30" s="19" t="n">
        <v>19</v>
      </c>
      <c r="G30" s="23"/>
      <c r="H30" s="20" t="n">
        <f aca="false">F30*G30</f>
        <v>0</v>
      </c>
      <c r="I30" s="0"/>
      <c r="J30" s="1"/>
    </row>
    <row r="31" customFormat="false" ht="23.85" hidden="false" customHeight="false" outlineLevel="0" collapsed="false">
      <c r="A31" s="16" t="s">
        <v>85</v>
      </c>
      <c r="B31" s="24" t="s">
        <v>86</v>
      </c>
      <c r="C31" s="16" t="s">
        <v>25</v>
      </c>
      <c r="D31" s="17" t="s">
        <v>87</v>
      </c>
      <c r="E31" s="16" t="s">
        <v>46</v>
      </c>
      <c r="F31" s="19" t="n">
        <v>324</v>
      </c>
      <c r="G31" s="23"/>
      <c r="H31" s="20" t="n">
        <f aca="false">F31*G31</f>
        <v>0</v>
      </c>
      <c r="I31" s="0"/>
      <c r="J31" s="1"/>
    </row>
    <row r="32" customFormat="false" ht="12.8" hidden="false" customHeight="false" outlineLevel="0" collapsed="false">
      <c r="A32" s="16" t="s">
        <v>88</v>
      </c>
      <c r="B32" s="24" t="s">
        <v>89</v>
      </c>
      <c r="C32" s="16" t="s">
        <v>20</v>
      </c>
      <c r="D32" s="17" t="s">
        <v>90</v>
      </c>
      <c r="E32" s="16" t="s">
        <v>56</v>
      </c>
      <c r="F32" s="19" t="n">
        <v>9</v>
      </c>
      <c r="G32" s="23"/>
      <c r="H32" s="20" t="n">
        <f aca="false">F32*G32</f>
        <v>0</v>
      </c>
      <c r="I32" s="0"/>
      <c r="J32" s="1"/>
    </row>
    <row r="33" customFormat="false" ht="23.85" hidden="false" customHeight="false" outlineLevel="0" collapsed="false">
      <c r="A33" s="16" t="s">
        <v>91</v>
      </c>
      <c r="B33" s="24" t="s">
        <v>92</v>
      </c>
      <c r="C33" s="16" t="s">
        <v>25</v>
      </c>
      <c r="D33" s="17" t="s">
        <v>93</v>
      </c>
      <c r="E33" s="16" t="s">
        <v>56</v>
      </c>
      <c r="F33" s="19" t="n">
        <v>1</v>
      </c>
      <c r="G33" s="23"/>
      <c r="H33" s="20" t="n">
        <f aca="false">F33*G33</f>
        <v>0</v>
      </c>
      <c r="I33" s="0"/>
      <c r="J33" s="1"/>
    </row>
    <row r="34" customFormat="false" ht="23.85" hidden="false" customHeight="false" outlineLevel="0" collapsed="false">
      <c r="A34" s="16" t="s">
        <v>94</v>
      </c>
      <c r="B34" s="24" t="s">
        <v>95</v>
      </c>
      <c r="C34" s="16" t="s">
        <v>96</v>
      </c>
      <c r="D34" s="17" t="s">
        <v>97</v>
      </c>
      <c r="E34" s="16" t="s">
        <v>56</v>
      </c>
      <c r="F34" s="19" t="n">
        <v>2</v>
      </c>
      <c r="G34" s="23"/>
      <c r="H34" s="20" t="n">
        <f aca="false">F34*G34</f>
        <v>0</v>
      </c>
      <c r="I34" s="0"/>
      <c r="J34" s="1"/>
    </row>
    <row r="35" customFormat="false" ht="12.8" hidden="false" customHeight="false" outlineLevel="0" collapsed="false">
      <c r="A35" s="16"/>
      <c r="B35" s="16"/>
      <c r="C35" s="16"/>
      <c r="D35" s="17"/>
      <c r="E35" s="16"/>
      <c r="F35" s="19"/>
      <c r="G35" s="23"/>
      <c r="H35" s="20"/>
      <c r="I35" s="0"/>
      <c r="J35" s="1"/>
    </row>
    <row r="36" customFormat="false" ht="12.8" hidden="false" customHeight="false" outlineLevel="0" collapsed="false">
      <c r="A36" s="13" t="n">
        <v>3</v>
      </c>
      <c r="B36" s="13"/>
      <c r="C36" s="13"/>
      <c r="D36" s="14" t="s">
        <v>98</v>
      </c>
      <c r="E36" s="15" t="n">
        <f aca="false">SUM(H37:H40)</f>
        <v>0</v>
      </c>
      <c r="F36" s="15"/>
      <c r="G36" s="15"/>
      <c r="H36" s="15"/>
      <c r="I36" s="0"/>
      <c r="J36" s="1"/>
    </row>
    <row r="37" customFormat="false" ht="12.8" hidden="false" customHeight="false" outlineLevel="0" collapsed="false">
      <c r="A37" s="16" t="s">
        <v>99</v>
      </c>
      <c r="B37" s="24" t="s">
        <v>100</v>
      </c>
      <c r="C37" s="16" t="s">
        <v>101</v>
      </c>
      <c r="D37" s="17" t="s">
        <v>102</v>
      </c>
      <c r="E37" s="16" t="s">
        <v>46</v>
      </c>
      <c r="F37" s="19" t="n">
        <v>58</v>
      </c>
      <c r="G37" s="23"/>
      <c r="H37" s="20" t="n">
        <f aca="false">F37*G37</f>
        <v>0</v>
      </c>
      <c r="I37" s="0"/>
      <c r="J37" s="1"/>
    </row>
    <row r="38" customFormat="false" ht="35.05" hidden="false" customHeight="false" outlineLevel="0" collapsed="false">
      <c r="A38" s="16" t="s">
        <v>103</v>
      </c>
      <c r="B38" s="25" t="n">
        <v>92992</v>
      </c>
      <c r="C38" s="16" t="s">
        <v>25</v>
      </c>
      <c r="D38" s="17" t="s">
        <v>104</v>
      </c>
      <c r="E38" s="16" t="s">
        <v>46</v>
      </c>
      <c r="F38" s="19" t="n">
        <v>232</v>
      </c>
      <c r="G38" s="23"/>
      <c r="H38" s="20" t="n">
        <f aca="false">F38*G38</f>
        <v>0</v>
      </c>
      <c r="I38" s="0"/>
      <c r="J38" s="1"/>
    </row>
    <row r="39" customFormat="false" ht="12.8" hidden="false" customHeight="false" outlineLevel="0" collapsed="false">
      <c r="A39" s="16" t="s">
        <v>105</v>
      </c>
      <c r="B39" s="24" t="s">
        <v>106</v>
      </c>
      <c r="C39" s="16" t="s">
        <v>20</v>
      </c>
      <c r="D39" s="17" t="s">
        <v>107</v>
      </c>
      <c r="E39" s="16" t="s">
        <v>56</v>
      </c>
      <c r="F39" s="19" t="n">
        <v>8</v>
      </c>
      <c r="G39" s="23"/>
      <c r="H39" s="20" t="n">
        <f aca="false">F39*G39</f>
        <v>0</v>
      </c>
      <c r="I39" s="0"/>
      <c r="J39" s="1"/>
    </row>
    <row r="40" customFormat="false" ht="23.85" hidden="false" customHeight="false" outlineLevel="0" collapsed="false">
      <c r="A40" s="16" t="s">
        <v>108</v>
      </c>
      <c r="B40" s="24" t="s">
        <v>109</v>
      </c>
      <c r="C40" s="16" t="s">
        <v>25</v>
      </c>
      <c r="D40" s="17" t="s">
        <v>110</v>
      </c>
      <c r="E40" s="16" t="s">
        <v>56</v>
      </c>
      <c r="F40" s="19" t="n">
        <v>1</v>
      </c>
      <c r="G40" s="23"/>
      <c r="H40" s="20" t="n">
        <f aca="false">F40*G40</f>
        <v>0</v>
      </c>
      <c r="I40" s="0"/>
      <c r="J40" s="1"/>
    </row>
    <row r="41" customFormat="false" ht="12.8" hidden="false" customHeight="false" outlineLevel="0" collapsed="false">
      <c r="A41" s="16"/>
      <c r="B41" s="24"/>
      <c r="C41" s="16"/>
      <c r="D41" s="17"/>
      <c r="E41" s="16"/>
      <c r="F41" s="19"/>
      <c r="G41" s="23"/>
      <c r="H41" s="20"/>
      <c r="I41" s="0"/>
      <c r="J41" s="1"/>
    </row>
    <row r="42" customFormat="false" ht="12.8" hidden="false" customHeight="false" outlineLevel="0" collapsed="false">
      <c r="A42" s="13" t="n">
        <v>4</v>
      </c>
      <c r="B42" s="13"/>
      <c r="C42" s="13"/>
      <c r="D42" s="14" t="s">
        <v>111</v>
      </c>
      <c r="E42" s="15" t="n">
        <f aca="false">SUM(H43)</f>
        <v>0</v>
      </c>
      <c r="F42" s="15"/>
      <c r="G42" s="15"/>
      <c r="H42" s="15"/>
      <c r="I42" s="0"/>
      <c r="J42" s="1"/>
    </row>
    <row r="43" customFormat="false" ht="23.85" hidden="false" customHeight="false" outlineLevel="0" collapsed="false">
      <c r="A43" s="16" t="s">
        <v>112</v>
      </c>
      <c r="B43" s="24" t="s">
        <v>113</v>
      </c>
      <c r="C43" s="16" t="s">
        <v>20</v>
      </c>
      <c r="D43" s="17" t="s">
        <v>114</v>
      </c>
      <c r="E43" s="18" t="s">
        <v>115</v>
      </c>
      <c r="F43" s="19" t="n">
        <v>4</v>
      </c>
      <c r="G43" s="23"/>
      <c r="H43" s="20" t="n">
        <f aca="false">F43*G43</f>
        <v>0</v>
      </c>
      <c r="I43" s="0"/>
      <c r="J43" s="1"/>
    </row>
    <row r="44" customFormat="false" ht="12.8" hidden="false" customHeight="false" outlineLevel="0" collapsed="false">
      <c r="A44" s="26"/>
      <c r="B44" s="27"/>
      <c r="C44" s="26"/>
      <c r="D44" s="28"/>
      <c r="E44" s="26"/>
      <c r="F44" s="29"/>
      <c r="G44" s="30"/>
      <c r="H44" s="31"/>
      <c r="I44" s="0"/>
      <c r="J44" s="1"/>
    </row>
    <row r="45" customFormat="false" ht="12.8" hidden="false" customHeight="true" outlineLevel="0" collapsed="false">
      <c r="B45" s="32"/>
      <c r="C45" s="32"/>
      <c r="D45" s="32"/>
      <c r="E45" s="16" t="s">
        <v>116</v>
      </c>
      <c r="F45" s="16"/>
      <c r="G45" s="16"/>
      <c r="H45" s="33" t="n">
        <f aca="false">SUM(E8+E20+E36+E42)</f>
        <v>0</v>
      </c>
    </row>
    <row r="46" customFormat="false" ht="12.8" hidden="false" customHeight="true" outlineLevel="0" collapsed="false">
      <c r="A46" s="32" t="s">
        <v>117</v>
      </c>
      <c r="B46" s="32"/>
      <c r="C46" s="32"/>
      <c r="D46" s="32"/>
      <c r="E46" s="16" t="s">
        <v>118</v>
      </c>
      <c r="F46" s="16"/>
      <c r="G46" s="16"/>
      <c r="H46" s="33" t="e">
        <f aca="false">H45*H2</f>
        <v>#VALUE!</v>
      </c>
    </row>
    <row r="47" customFormat="false" ht="12.8" hidden="false" customHeight="true" outlineLevel="0" collapsed="false">
      <c r="A47" s="32"/>
      <c r="B47" s="32"/>
      <c r="C47" s="32"/>
      <c r="D47" s="32"/>
      <c r="E47" s="16" t="s">
        <v>119</v>
      </c>
      <c r="F47" s="16"/>
      <c r="G47" s="16"/>
      <c r="H47" s="33" t="e">
        <f aca="false">ROUND((H45+H46),2)</f>
        <v>#VALUE!</v>
      </c>
    </row>
    <row r="48" customFormat="false" ht="75" hidden="false" customHeight="true" outlineLevel="0" collapsed="false">
      <c r="A48" s="34"/>
      <c r="B48" s="34"/>
      <c r="C48" s="34"/>
      <c r="D48" s="35" t="s">
        <v>120</v>
      </c>
      <c r="E48" s="35"/>
      <c r="F48" s="35"/>
      <c r="G48" s="29"/>
      <c r="H48" s="31"/>
    </row>
    <row r="49" customFormat="false" ht="24" hidden="false" customHeight="true" outlineLevel="0" collapsed="false">
      <c r="A49" s="34"/>
      <c r="B49" s="34"/>
      <c r="C49" s="34"/>
      <c r="D49" s="36" t="s">
        <v>1</v>
      </c>
      <c r="E49" s="36"/>
      <c r="F49" s="36"/>
      <c r="G49" s="29"/>
      <c r="H49" s="31"/>
    </row>
    <row r="50" customFormat="false" ht="24" hidden="false" customHeight="true" outlineLevel="0" collapsed="false">
      <c r="A50" s="34"/>
      <c r="B50" s="34"/>
      <c r="C50" s="34"/>
      <c r="D50" s="37" t="s">
        <v>121</v>
      </c>
      <c r="E50" s="37"/>
      <c r="F50" s="37"/>
      <c r="G50" s="29"/>
      <c r="H50" s="31"/>
    </row>
    <row r="51" customFormat="false" ht="24" hidden="false" customHeight="true" outlineLevel="0" collapsed="false"/>
  </sheetData>
  <mergeCells count="20">
    <mergeCell ref="A1:B1"/>
    <mergeCell ref="C1:H1"/>
    <mergeCell ref="A2:F2"/>
    <mergeCell ref="A3:D3"/>
    <mergeCell ref="E3:H3"/>
    <mergeCell ref="A4:D4"/>
    <mergeCell ref="E4:H4"/>
    <mergeCell ref="A5:H5"/>
    <mergeCell ref="A6:H6"/>
    <mergeCell ref="E8:H8"/>
    <mergeCell ref="E20:H20"/>
    <mergeCell ref="E36:H36"/>
    <mergeCell ref="E42:H42"/>
    <mergeCell ref="E45:G45"/>
    <mergeCell ref="A46:D46"/>
    <mergeCell ref="E46:G46"/>
    <mergeCell ref="E47:G47"/>
    <mergeCell ref="D48:F48"/>
    <mergeCell ref="D49:F49"/>
    <mergeCell ref="D50:F50"/>
  </mergeCells>
  <printOptions headings="false" gridLines="false" gridLinesSet="true" horizontalCentered="false" verticalCentered="false"/>
  <pageMargins left="0.448611111111111" right="0.5" top="0.215972222222222" bottom="0.168055555555556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27"/>
  <sheetViews>
    <sheetView showFormulas="false" showGridLines="true" showRowColHeaders="true" showZeros="true" rightToLeft="false" tabSelected="true" showOutlineSymbols="fals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2.8" zeroHeight="false" outlineLevelRow="0" outlineLevelCol="0"/>
  <cols>
    <col collapsed="false" customWidth="true" hidden="false" outlineLevel="0" max="1" min="1" style="0" width="5.83"/>
    <col collapsed="false" customWidth="false" hidden="false" outlineLevel="0" max="2" min="2" style="0" width="11.52"/>
    <col collapsed="false" customWidth="true" hidden="false" outlineLevel="0" max="3" min="3" style="0" width="23.88"/>
    <col collapsed="false" customWidth="true" hidden="false" outlineLevel="0" max="4" min="4" style="0" width="16.94"/>
    <col collapsed="false" customWidth="true" hidden="false" outlineLevel="0" max="5" min="5" style="0" width="10.97"/>
    <col collapsed="false" customWidth="true" hidden="false" outlineLevel="0" max="6" min="6" style="0" width="12.22"/>
    <col collapsed="false" customWidth="true" hidden="false" outlineLevel="0" max="7" min="7" style="0" width="15.28"/>
    <col collapsed="false" customWidth="true" hidden="false" outlineLevel="0" max="8" min="8" style="0" width="8.75"/>
    <col collapsed="false" customWidth="true" hidden="false" outlineLevel="0" max="9" min="9" style="0" width="13.89"/>
    <col collapsed="false" customWidth="true" hidden="false" outlineLevel="0" max="10" min="10" style="0" width="9.16"/>
    <col collapsed="false" customWidth="true" hidden="false" outlineLevel="0" max="11" min="11" style="0" width="13.36"/>
    <col collapsed="false" customWidth="false" hidden="false" outlineLevel="0" max="1025" min="12" style="0" width="11.52"/>
  </cols>
  <sheetData>
    <row r="1" customFormat="false" ht="54" hidden="false" customHeight="true" outlineLevel="0" collapsed="false">
      <c r="A1" s="38" t="str">
        <f aca="false">'Orçamento Sintético'!A1</f>
        <v>LOGO</v>
      </c>
      <c r="B1" s="38"/>
      <c r="C1" s="39" t="str">
        <f aca="false">'Orçamento Sintético'!C1</f>
        <v>EMPRESA</v>
      </c>
      <c r="D1" s="39"/>
      <c r="E1" s="39"/>
      <c r="F1" s="39"/>
      <c r="G1" s="39"/>
      <c r="H1" s="39"/>
      <c r="I1" s="39"/>
      <c r="J1" s="39"/>
      <c r="K1" s="39"/>
    </row>
    <row r="2" customFormat="false" ht="14.25" hidden="false" customHeight="false" outlineLevel="0" collapsed="false">
      <c r="A2" s="40" t="str">
        <f aca="false">'Orçamento Sintético'!A2</f>
        <v>OBRA :ADEQUAÇÕES NA PISCINA SEMIOLÍMPICA MUNICIPAL</v>
      </c>
      <c r="B2" s="40"/>
      <c r="C2" s="40"/>
      <c r="D2" s="40"/>
      <c r="E2" s="40"/>
      <c r="F2" s="40"/>
      <c r="G2" s="40"/>
      <c r="H2" s="40"/>
      <c r="I2" s="40"/>
      <c r="J2" s="41" t="str">
        <f aca="false">'Orçamento Sintético'!G2</f>
        <v>B.D.I</v>
      </c>
      <c r="K2" s="42" t="str">
        <f aca="false">'Orçamento Sintético'!H2</f>
        <v>XX</v>
      </c>
    </row>
    <row r="3" customFormat="false" ht="13.8" hidden="false" customHeight="false" outlineLevel="0" collapsed="false">
      <c r="A3" s="43" t="str">
        <f aca="false">'Orçamento Sintético'!A3</f>
        <v>LOCAL: RUA BARÃO DO RIO BRANCO, N.º 407 – CENTRO–PARAGUAÇU PAULISTA-SP.</v>
      </c>
      <c r="B3" s="43"/>
      <c r="C3" s="43"/>
      <c r="D3" s="43"/>
      <c r="E3" s="43"/>
      <c r="F3" s="43"/>
      <c r="G3" s="44" t="str">
        <f aca="false">'Orçamento Sintético'!E3</f>
        <v>BANCOS</v>
      </c>
      <c r="H3" s="44"/>
      <c r="I3" s="44"/>
      <c r="J3" s="44"/>
      <c r="K3" s="44"/>
    </row>
    <row r="4" customFormat="false" ht="30" hidden="false" customHeight="true" outlineLevel="0" collapsed="false">
      <c r="A4" s="40" t="str">
        <f aca="false">'Orçamento Sintético'!A4</f>
        <v>DATA:   XX / XX /2023</v>
      </c>
      <c r="B4" s="40"/>
      <c r="C4" s="40"/>
      <c r="D4" s="40"/>
      <c r="E4" s="40"/>
      <c r="F4" s="40"/>
      <c r="G4" s="41" t="n">
        <f aca="false">'Orçamento Sintético'!E4</f>
        <v>0</v>
      </c>
      <c r="H4" s="41"/>
      <c r="I4" s="41"/>
      <c r="J4" s="41"/>
      <c r="K4" s="41"/>
    </row>
    <row r="5" customFormat="false" ht="12.8" hidden="false" customHeight="false" outlineLevel="0" collapsed="false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</row>
    <row r="6" customFormat="false" ht="12.8" hidden="false" customHeight="true" outlineLevel="0" collapsed="false">
      <c r="A6" s="46" t="s">
        <v>122</v>
      </c>
      <c r="B6" s="46"/>
      <c r="C6" s="46"/>
      <c r="D6" s="46"/>
      <c r="E6" s="46"/>
      <c r="F6" s="46"/>
      <c r="G6" s="46"/>
      <c r="H6" s="46"/>
      <c r="I6" s="46"/>
      <c r="J6" s="46"/>
      <c r="K6" s="46"/>
    </row>
    <row r="7" customFormat="false" ht="12.8" hidden="false" customHeight="false" outlineLevel="0" collapsed="false">
      <c r="A7" s="47" t="s">
        <v>123</v>
      </c>
      <c r="B7" s="47" t="s">
        <v>124</v>
      </c>
      <c r="C7" s="47"/>
      <c r="D7" s="48" t="s">
        <v>125</v>
      </c>
      <c r="E7" s="48"/>
      <c r="F7" s="48" t="s">
        <v>126</v>
      </c>
      <c r="G7" s="48"/>
      <c r="H7" s="48" t="s">
        <v>127</v>
      </c>
      <c r="I7" s="48"/>
      <c r="J7" s="48" t="s">
        <v>128</v>
      </c>
      <c r="K7" s="48"/>
    </row>
    <row r="8" customFormat="false" ht="12.8" hidden="false" customHeight="false" outlineLevel="0" collapsed="false">
      <c r="A8" s="47"/>
      <c r="B8" s="47"/>
      <c r="C8" s="47"/>
      <c r="D8" s="49" t="s">
        <v>129</v>
      </c>
      <c r="E8" s="49" t="s">
        <v>130</v>
      </c>
      <c r="F8" s="49" t="s">
        <v>131</v>
      </c>
      <c r="G8" s="49" t="s">
        <v>132</v>
      </c>
      <c r="H8" s="49" t="s">
        <v>131</v>
      </c>
      <c r="I8" s="49" t="s">
        <v>132</v>
      </c>
      <c r="J8" s="49" t="s">
        <v>131</v>
      </c>
      <c r="K8" s="49" t="s">
        <v>132</v>
      </c>
    </row>
    <row r="9" customFormat="false" ht="12.8" hidden="false" customHeight="false" outlineLevel="0" collapsed="false">
      <c r="A9" s="50" t="n">
        <v>1</v>
      </c>
      <c r="B9" s="51" t="str">
        <f aca="false">'Orçamento Sintético'!D8</f>
        <v>ACESSIBILIDADE</v>
      </c>
      <c r="C9" s="51"/>
      <c r="D9" s="52" t="n">
        <f aca="false">'Orçamento Sintético'!E8</f>
        <v>0</v>
      </c>
      <c r="E9" s="53" t="e">
        <f aca="false">D9/D13</f>
        <v>#DIV/0!</v>
      </c>
      <c r="F9" s="54"/>
      <c r="G9" s="55" t="n">
        <f aca="false">D9*F9</f>
        <v>0</v>
      </c>
      <c r="H9" s="54"/>
      <c r="I9" s="55" t="n">
        <f aca="false">D9*H9</f>
        <v>0</v>
      </c>
      <c r="J9" s="54"/>
      <c r="K9" s="55" t="n">
        <f aca="false">J9*D9</f>
        <v>0</v>
      </c>
    </row>
    <row r="10" customFormat="false" ht="12.8" hidden="false" customHeight="false" outlineLevel="0" collapsed="false">
      <c r="A10" s="50" t="n">
        <v>2</v>
      </c>
      <c r="B10" s="56" t="str">
        <f aca="false">'Orçamento Sintético'!D20</f>
        <v>PREVENÇÃO E COMBATE À INCÊNDIO</v>
      </c>
      <c r="C10" s="56"/>
      <c r="D10" s="52" t="n">
        <f aca="false">'Orçamento Sintético'!E20</f>
        <v>0</v>
      </c>
      <c r="E10" s="53" t="e">
        <f aca="false">D10/D13</f>
        <v>#DIV/0!</v>
      </c>
      <c r="F10" s="54"/>
      <c r="G10" s="55" t="n">
        <f aca="false">D10*F10</f>
        <v>0</v>
      </c>
      <c r="H10" s="54"/>
      <c r="I10" s="55" t="n">
        <f aca="false">D10*H10</f>
        <v>0</v>
      </c>
      <c r="J10" s="54"/>
      <c r="K10" s="55" t="n">
        <f aca="false">J10*D10</f>
        <v>0</v>
      </c>
    </row>
    <row r="11" customFormat="false" ht="12.8" hidden="false" customHeight="false" outlineLevel="0" collapsed="false">
      <c r="A11" s="50" t="n">
        <v>3</v>
      </c>
      <c r="B11" s="57" t="str">
        <f aca="false">'Orçamento Sintético'!D36</f>
        <v>ELÉTRICA GERAL</v>
      </c>
      <c r="C11" s="57"/>
      <c r="D11" s="52" t="n">
        <f aca="false">'Orçamento Sintético'!E36</f>
        <v>0</v>
      </c>
      <c r="E11" s="53" t="e">
        <f aca="false">D11/D13</f>
        <v>#DIV/0!</v>
      </c>
      <c r="F11" s="54"/>
      <c r="G11" s="55" t="n">
        <f aca="false">D11*F11</f>
        <v>0</v>
      </c>
      <c r="H11" s="54"/>
      <c r="I11" s="55" t="n">
        <f aca="false">D11*H11</f>
        <v>0</v>
      </c>
      <c r="J11" s="54"/>
      <c r="K11" s="55" t="n">
        <f aca="false">J11*D11</f>
        <v>0</v>
      </c>
    </row>
    <row r="12" customFormat="false" ht="12.8" hidden="false" customHeight="false" outlineLevel="0" collapsed="false">
      <c r="A12" s="50" t="n">
        <v>4</v>
      </c>
      <c r="B12" s="57" t="str">
        <f aca="false">'Orçamento Sintético'!D42</f>
        <v>LIMPEZA</v>
      </c>
      <c r="C12" s="57"/>
      <c r="D12" s="52" t="n">
        <f aca="false">'Orçamento Sintético'!E42</f>
        <v>0</v>
      </c>
      <c r="E12" s="53" t="e">
        <f aca="false">D12/D13</f>
        <v>#DIV/0!</v>
      </c>
      <c r="F12" s="54"/>
      <c r="G12" s="55" t="n">
        <f aca="false">D12*F12</f>
        <v>0</v>
      </c>
      <c r="H12" s="54"/>
      <c r="I12" s="55" t="n">
        <f aca="false">D12*H12</f>
        <v>0</v>
      </c>
      <c r="J12" s="54"/>
      <c r="K12" s="55" t="n">
        <f aca="false">J12*D12</f>
        <v>0</v>
      </c>
    </row>
    <row r="13" customFormat="false" ht="13.8" hidden="false" customHeight="false" outlineLevel="0" collapsed="false">
      <c r="A13" s="58"/>
      <c r="B13" s="59" t="s">
        <v>133</v>
      </c>
      <c r="C13" s="59"/>
      <c r="D13" s="60" t="n">
        <f aca="false">'Orçamento Sintético'!H45</f>
        <v>0</v>
      </c>
      <c r="E13" s="61" t="e">
        <f aca="false">SUM(E9:E12)</f>
        <v>#DIV/0!</v>
      </c>
      <c r="F13" s="62" t="e">
        <f aca="false">G13/D13</f>
        <v>#DIV/0!</v>
      </c>
      <c r="G13" s="63" t="n">
        <f aca="false">SUM(G9:G12)</f>
        <v>0</v>
      </c>
      <c r="H13" s="62" t="e">
        <f aca="false">I13/D13</f>
        <v>#DIV/0!</v>
      </c>
      <c r="I13" s="63" t="n">
        <f aca="false">SUM(I9:I12)</f>
        <v>0</v>
      </c>
      <c r="J13" s="62" t="e">
        <f aca="false">K13/D13</f>
        <v>#DIV/0!</v>
      </c>
      <c r="K13" s="63" t="n">
        <f aca="false">SUM(K9:K12)</f>
        <v>0</v>
      </c>
    </row>
    <row r="14" customFormat="false" ht="12.8" hidden="false" customHeight="false" outlineLevel="0" collapsed="false">
      <c r="A14" s="58"/>
      <c r="B14" s="59" t="s">
        <v>118</v>
      </c>
      <c r="C14" s="59"/>
      <c r="D14" s="64" t="e">
        <f aca="false">'Orçamento Sintético'!H46</f>
        <v>#VALUE!</v>
      </c>
      <c r="E14" s="65"/>
      <c r="F14" s="66"/>
      <c r="G14" s="67" t="e">
        <f aca="false">G13*K2</f>
        <v>#VALUE!</v>
      </c>
      <c r="H14" s="68"/>
      <c r="I14" s="67" t="e">
        <f aca="false">I13*K2</f>
        <v>#VALUE!</v>
      </c>
      <c r="J14" s="68"/>
      <c r="K14" s="67" t="e">
        <f aca="false">K13*K2</f>
        <v>#VALUE!</v>
      </c>
    </row>
    <row r="15" customFormat="false" ht="12.8" hidden="false" customHeight="false" outlineLevel="0" collapsed="false">
      <c r="A15" s="58"/>
      <c r="B15" s="59" t="s">
        <v>134</v>
      </c>
      <c r="C15" s="59"/>
      <c r="D15" s="64" t="e">
        <f aca="false">'Orçamento Sintético'!H47</f>
        <v>#VALUE!</v>
      </c>
      <c r="E15" s="69"/>
      <c r="F15" s="70"/>
      <c r="G15" s="64" t="e">
        <f aca="false">G13+G14</f>
        <v>#VALUE!</v>
      </c>
      <c r="H15" s="71"/>
      <c r="I15" s="64" t="e">
        <f aca="false">I13+I14</f>
        <v>#VALUE!</v>
      </c>
      <c r="J15" s="71"/>
      <c r="K15" s="64" t="e">
        <f aca="false">K13+K14</f>
        <v>#VALUE!</v>
      </c>
    </row>
    <row r="16" customFormat="false" ht="12.8" hidden="false" customHeight="false" outlineLevel="0" collapsed="false">
      <c r="A16" s="72"/>
      <c r="B16" s="72"/>
      <c r="D16" s="72"/>
      <c r="E16" s="72"/>
      <c r="F16" s="72"/>
      <c r="G16" s="72"/>
      <c r="H16" s="72"/>
      <c r="I16" s="72"/>
      <c r="J16" s="22"/>
      <c r="K16" s="22"/>
    </row>
    <row r="17" customFormat="false" ht="12.8" hidden="false" customHeight="false" outlineLevel="0" collapsed="false">
      <c r="A17" s="72"/>
      <c r="B17" s="73"/>
      <c r="D17" s="73"/>
      <c r="E17" s="73"/>
      <c r="F17" s="72"/>
      <c r="G17" s="72"/>
      <c r="H17" s="72"/>
      <c r="I17" s="72"/>
      <c r="J17" s="22"/>
      <c r="K17" s="22"/>
    </row>
    <row r="18" customFormat="false" ht="12.8" hidden="false" customHeight="true" outlineLevel="0" collapsed="false">
      <c r="A18" s="74"/>
      <c r="B18" s="74"/>
      <c r="D18" s="74"/>
      <c r="F18" s="46" t="s">
        <v>135</v>
      </c>
      <c r="G18" s="46"/>
      <c r="H18" s="46"/>
      <c r="I18" s="46"/>
      <c r="J18" s="46"/>
      <c r="K18" s="46"/>
    </row>
    <row r="19" customFormat="false" ht="12.8" hidden="false" customHeight="false" outlineLevel="0" collapsed="false">
      <c r="A19" s="75"/>
      <c r="B19" s="76"/>
      <c r="D19" s="76"/>
      <c r="F19" s="59" t="str">
        <f aca="false">F7</f>
        <v>1ª SEMANA</v>
      </c>
      <c r="G19" s="59"/>
      <c r="H19" s="59" t="str">
        <f aca="false">H7</f>
        <v>2ª SEMANA</v>
      </c>
      <c r="I19" s="59"/>
      <c r="J19" s="59" t="str">
        <f aca="false">J7</f>
        <v>3ª SEMANA</v>
      </c>
      <c r="K19" s="59"/>
    </row>
    <row r="20" customFormat="false" ht="12.8" hidden="false" customHeight="false" outlineLevel="0" collapsed="false">
      <c r="A20" s="77"/>
      <c r="B20" s="76"/>
      <c r="D20" s="76"/>
      <c r="F20" s="78" t="e">
        <f aca="false">G15</f>
        <v>#VALUE!</v>
      </c>
      <c r="G20" s="78"/>
      <c r="H20" s="78" t="e">
        <f aca="false">I15</f>
        <v>#VALUE!</v>
      </c>
      <c r="I20" s="78"/>
      <c r="J20" s="78" t="e">
        <f aca="false">K15</f>
        <v>#VALUE!</v>
      </c>
      <c r="K20" s="78"/>
    </row>
    <row r="21" customFormat="false" ht="12.8" hidden="false" customHeight="false" outlineLevel="0" collapsed="false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customFormat="false" ht="12.8" hidden="false" customHeight="false" outlineLevel="0" collapsed="false">
      <c r="A22" s="0" t="str">
        <f aca="false">'Orçamento Sintético'!A46</f>
        <v>   PARAGUAÇU PAULISTA, XX DE XXXXX DE 2023</v>
      </c>
    </row>
    <row r="24" customFormat="false" ht="30.75" hidden="false" customHeight="true" outlineLevel="0" collapsed="false"/>
    <row r="25" customFormat="false" ht="13.8" hidden="false" customHeight="false" outlineLevel="0" collapsed="false">
      <c r="E25" s="79" t="str">
        <f aca="false">'Orçamento Sintético'!D48</f>
        <v>___________________________________________</v>
      </c>
      <c r="F25" s="79"/>
      <c r="G25" s="79"/>
      <c r="H25" s="79"/>
      <c r="I25" s="79"/>
      <c r="J25" s="79"/>
    </row>
    <row r="26" customFormat="false" ht="13.8" hidden="false" customHeight="false" outlineLevel="0" collapsed="false">
      <c r="E26" s="79" t="str">
        <f aca="false">'Orçamento Sintético'!D49</f>
        <v>EMPRESA</v>
      </c>
      <c r="F26" s="79"/>
      <c r="G26" s="79"/>
      <c r="H26" s="79"/>
      <c r="I26" s="79"/>
      <c r="J26" s="79"/>
    </row>
    <row r="27" customFormat="false" ht="13.8" hidden="false" customHeight="false" outlineLevel="0" collapsed="false">
      <c r="E27" s="79" t="str">
        <f aca="false">'Orçamento Sintético'!D50</f>
        <v>CNPJ</v>
      </c>
      <c r="F27" s="79"/>
      <c r="G27" s="79"/>
      <c r="H27" s="79"/>
      <c r="I27" s="79"/>
      <c r="J27" s="79"/>
    </row>
  </sheetData>
  <mergeCells count="32">
    <mergeCell ref="A1:B1"/>
    <mergeCell ref="C1:K1"/>
    <mergeCell ref="A2:I2"/>
    <mergeCell ref="A3:F3"/>
    <mergeCell ref="G3:K3"/>
    <mergeCell ref="A4:F4"/>
    <mergeCell ref="G4:K4"/>
    <mergeCell ref="A5:K5"/>
    <mergeCell ref="A6:K6"/>
    <mergeCell ref="A7:A8"/>
    <mergeCell ref="B7:C8"/>
    <mergeCell ref="D7:E7"/>
    <mergeCell ref="F7:G7"/>
    <mergeCell ref="H7:I7"/>
    <mergeCell ref="J7:K7"/>
    <mergeCell ref="B9:C9"/>
    <mergeCell ref="B10:C10"/>
    <mergeCell ref="B11:C11"/>
    <mergeCell ref="B12:C12"/>
    <mergeCell ref="B13:C13"/>
    <mergeCell ref="B14:C14"/>
    <mergeCell ref="B15:C15"/>
    <mergeCell ref="F18:K18"/>
    <mergeCell ref="F19:G19"/>
    <mergeCell ref="H19:I19"/>
    <mergeCell ref="J19:K19"/>
    <mergeCell ref="F20:G20"/>
    <mergeCell ref="H20:I20"/>
    <mergeCell ref="J20:K20"/>
    <mergeCell ref="E25:J25"/>
    <mergeCell ref="E26:J26"/>
    <mergeCell ref="E27:J27"/>
  </mergeCells>
  <printOptions headings="false" gridLines="false" gridLinesSet="true" horizontalCentered="false" verticalCentered="false"/>
  <pageMargins left="0.38125" right="0.225694444444444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1458</TotalTime>
  <Application>LibreOffice/5.4.4.2$Windows_X86_64 LibreOffice_project/2524958677847fb3bb44820e40380acbe820f960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2022-02-17T14:18:50Z</dcterms:created>
  <dc:creator>axlsx</dc:creator>
  <dc:description/>
  <dc:language>pt-BR</dc:language>
  <cp:lastModifiedBy/>
  <cp:lastPrinted>2023-09-11T16:34:26Z</cp:lastPrinted>
  <dcterms:modified xsi:type="dcterms:W3CDTF">2023-09-12T16:46:47Z</dcterms:modified>
  <cp:revision>113</cp:revision>
  <dc:subject/>
  <dc:title/>
</cp:coreProperties>
</file>