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za.salomao\Documents\Documents\00 SECRETARIA DE DESENVOLVIMENTO REGIONAL\PARQUINHO DA ROSETA\"/>
    </mc:Choice>
  </mc:AlternateContent>
  <xr:revisionPtr revIDLastSave="0" documentId="8_{D1951FDE-E3BF-49C6-B6D8-0C5352B2C6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lha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2" l="1"/>
  <c r="I30" i="2"/>
  <c r="I22" i="2"/>
  <c r="I17" i="2"/>
  <c r="I8" i="2"/>
  <c r="I5" i="2"/>
  <c r="I31" i="2"/>
  <c r="I24" i="2"/>
  <c r="I25" i="2"/>
  <c r="I26" i="2"/>
  <c r="I27" i="2"/>
  <c r="I28" i="2"/>
  <c r="I29" i="2"/>
  <c r="I23" i="2"/>
  <c r="I21" i="2"/>
  <c r="H31" i="2"/>
  <c r="H24" i="2"/>
  <c r="H25" i="2"/>
  <c r="H26" i="2"/>
  <c r="H27" i="2"/>
  <c r="H28" i="2"/>
  <c r="H29" i="2"/>
  <c r="H23" i="2"/>
  <c r="I19" i="2"/>
  <c r="I20" i="2"/>
  <c r="H19" i="2"/>
  <c r="H20" i="2"/>
  <c r="H21" i="2"/>
  <c r="I18" i="2"/>
  <c r="H18" i="2"/>
  <c r="I10" i="2"/>
  <c r="I11" i="2"/>
  <c r="I12" i="2"/>
  <c r="I13" i="2"/>
  <c r="I14" i="2"/>
  <c r="I15" i="2"/>
  <c r="I16" i="2"/>
  <c r="I9" i="2"/>
  <c r="H10" i="2"/>
  <c r="H11" i="2"/>
  <c r="H12" i="2"/>
  <c r="H13" i="2"/>
  <c r="H14" i="2"/>
  <c r="H15" i="2"/>
  <c r="H16" i="2"/>
  <c r="H9" i="2"/>
  <c r="I7" i="2"/>
  <c r="H7" i="2"/>
  <c r="H6" i="2"/>
  <c r="I6" i="2" s="1"/>
</calcChain>
</file>

<file path=xl/sharedStrings.xml><?xml version="1.0" encoding="utf-8"?>
<sst xmlns="http://schemas.openxmlformats.org/spreadsheetml/2006/main" count="141" uniqueCount="106">
  <si>
    <t>Obra</t>
  </si>
  <si>
    <t>Bancos</t>
  </si>
  <si>
    <t>B.D.I.</t>
  </si>
  <si>
    <t>Encargos Sociais</t>
  </si>
  <si>
    <t>21,0%</t>
  </si>
  <si>
    <t>Desonerado: 0,00%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</si>
  <si>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</si>
  <si>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</si>
  <si>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</si>
  <si>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</si>
  <si>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</si>
  <si>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</si>
  <si>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</si>
  <si>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</si>
  <si>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</si>
  <si>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</si>
  <si>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</si>
  <si>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</si>
  <si>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</si>
  <si>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02.08.020 </t>
  </si>
  <si>
    <t>Placa de identificação para obra</t>
  </si>
  <si>
    <t>m²</t>
  </si>
  <si>
    <t xml:space="preserve"> 1.2 </t>
  </si>
  <si>
    <t xml:space="preserve"> 98524 </t>
  </si>
  <si>
    <t>SINAPI</t>
  </si>
  <si>
    <t>LIMPEZA MANUAL DE VEGETAÇÃO EM TERRENO COM ENXADA.AF_05/2018</t>
  </si>
  <si>
    <t xml:space="preserve"> 2 </t>
  </si>
  <si>
    <t>Infraestrutura</t>
  </si>
  <si>
    <t xml:space="preserve"> 2.1 </t>
  </si>
  <si>
    <t xml:space="preserve"> 02.10.020 </t>
  </si>
  <si>
    <t>Locação de obra de edificação</t>
  </si>
  <si>
    <t xml:space="preserve"> 2.2 </t>
  </si>
  <si>
    <t xml:space="preserve"> 97083 </t>
  </si>
  <si>
    <t>COMPACTAÇÃO MECÂNICA DE SOLO PARA EXECUÇÃO DE RADIER, PISO DE CONCRETO OU LAJE SOBRE SOLO, COM COMPACTADOR DE SOLOS A PERCUSSÃO. AF_09/2021</t>
  </si>
  <si>
    <t xml:space="preserve"> 2.3 </t>
  </si>
  <si>
    <t xml:space="preserve"> 09.01.020 </t>
  </si>
  <si>
    <t>Forma em madeira comum para fundação</t>
  </si>
  <si>
    <t xml:space="preserve"> 2.4 </t>
  </si>
  <si>
    <t xml:space="preserve"> 11.18.040 </t>
  </si>
  <si>
    <t>Lastro de pedra britada</t>
  </si>
  <si>
    <t>m³</t>
  </si>
  <si>
    <t xml:space="preserve"> 2.5 </t>
  </si>
  <si>
    <t xml:space="preserve"> 97088 </t>
  </si>
  <si>
    <t>ARMAÇÃO PARA EXECUÇÃO DE RADIER, PISO DE CONCRETO OU LAJE SOBRE SOLO, COM USO DE TELA Q-92. AF_09/2021</t>
  </si>
  <si>
    <t>KG</t>
  </si>
  <si>
    <t xml:space="preserve"> 2.6 </t>
  </si>
  <si>
    <t xml:space="preserve"> 11.04.040 </t>
  </si>
  <si>
    <t>Concreto não estrutural executado no local, mínimo 200 kg cimento / m³</t>
  </si>
  <si>
    <t xml:space="preserve"> 2.7 </t>
  </si>
  <si>
    <t xml:space="preserve"> 11.16.040 </t>
  </si>
  <si>
    <t>Lançamento e adensamento de concreto ou massa em fundação</t>
  </si>
  <si>
    <t xml:space="preserve"> 2.8 </t>
  </si>
  <si>
    <t xml:space="preserve"> 11.20.050 </t>
  </si>
  <si>
    <t>Corte de junta de dilatação, com serra de disco diamantado para pisos</t>
  </si>
  <si>
    <t>M</t>
  </si>
  <si>
    <t xml:space="preserve"> 3 </t>
  </si>
  <si>
    <t>Padrão de Entrada</t>
  </si>
  <si>
    <t xml:space="preserve"> 3.1 </t>
  </si>
  <si>
    <t xml:space="preserve"> 14.04.210 </t>
  </si>
  <si>
    <t>Alvenaria de bloco cerâmico de vedação, uso revestido, de 14 cm</t>
  </si>
  <si>
    <t xml:space="preserve"> 3.2 </t>
  </si>
  <si>
    <t xml:space="preserve"> 17.02.020 </t>
  </si>
  <si>
    <t>Chapisco</t>
  </si>
  <si>
    <t xml:space="preserve"> 3.3 </t>
  </si>
  <si>
    <t xml:space="preserve"> 17.02.220 </t>
  </si>
  <si>
    <t>Reboco</t>
  </si>
  <si>
    <t xml:space="preserve"> 3.4 </t>
  </si>
  <si>
    <t xml:space="preserve"> 00000024 </t>
  </si>
  <si>
    <t>Próprio</t>
  </si>
  <si>
    <t>Padrão de Entrada Energisa M1, com poste de aço, Aereo, com saída subterranea, (F+N) 127/220V (Exclusive a Mureta)</t>
  </si>
  <si>
    <t>Un</t>
  </si>
  <si>
    <t xml:space="preserve"> 4 </t>
  </si>
  <si>
    <t>Iluminação</t>
  </si>
  <si>
    <t xml:space="preserve"> 4.1 </t>
  </si>
  <si>
    <t xml:space="preserve"> 41.10.410 </t>
  </si>
  <si>
    <t>Poste telecônico em aço SAE 1010/1020 galvanizado a fogo, com espera para duas luminárias, altura de 3,00 m</t>
  </si>
  <si>
    <t>UN</t>
  </si>
  <si>
    <t xml:space="preserve"> 4.2 </t>
  </si>
  <si>
    <t xml:space="preserve"> 41.10.060 </t>
  </si>
  <si>
    <t>Braço em tubo de ferro galvanizado de 1´ x 1,00 m para fixação de uma luminária</t>
  </si>
  <si>
    <t xml:space="preserve"> 4.3 </t>
  </si>
  <si>
    <t xml:space="preserve"> 41.11.116 </t>
  </si>
  <si>
    <t>Luminária LED retangular para poste, fluxo luminoso de 5000 a 5500 lm - potência de 50W</t>
  </si>
  <si>
    <t xml:space="preserve"> 4.4 </t>
  </si>
  <si>
    <t xml:space="preserve"> 39.03.170 </t>
  </si>
  <si>
    <t>Cabo de cobre de 2,5 mm², isolamento 0,6/1 kV - isolação em PVC 70°C</t>
  </si>
  <si>
    <t xml:space="preserve"> 4.5 </t>
  </si>
  <si>
    <t xml:space="preserve"> 37.13.600 </t>
  </si>
  <si>
    <t>Disjuntor termomagnético, unipolar 127/220 V, corrente de 10 A até 30 A</t>
  </si>
  <si>
    <t xml:space="preserve"> 4.6 </t>
  </si>
  <si>
    <t xml:space="preserve"> 39.21.030 </t>
  </si>
  <si>
    <t>Cabo de cobre flexível de 4 mm², isolamento 0,6/1kV - isolação HEPR 90°C</t>
  </si>
  <si>
    <t xml:space="preserve"> 4.7 </t>
  </si>
  <si>
    <t xml:space="preserve"> 97667 </t>
  </si>
  <si>
    <t>ELETRODUTO FLEXÍVEL CORRUGADO, PEAD, DN 50 (1 1/2"), PARA REDE ENTERRADA DE DISTRIBUIÇÃO DE ENERGIA ELÉTRICA - FORNECIMENTO E INSTALAÇÃO. AF_12/2021</t>
  </si>
  <si>
    <t xml:space="preserve"> 5 </t>
  </si>
  <si>
    <t>Acessórios</t>
  </si>
  <si>
    <t xml:space="preserve"> 5.1 </t>
  </si>
  <si>
    <t xml:space="preserve"> 35.04.120 </t>
  </si>
  <si>
    <t>Banco em concreto pré-moldado, comprimento 150 cm</t>
  </si>
  <si>
    <t>Total Geral</t>
  </si>
  <si>
    <t xml:space="preserve">SINAPI - 02/2023
CDHU - 03/2023 
</t>
  </si>
  <si>
    <t>Execução de infraestrutura para parquinho infantil no distrito da Roseta, Paraguaçu Paulista</t>
  </si>
  <si>
    <t>(LOGO DA EMPRESA)</t>
  </si>
  <si>
    <t>_______________________________________________________________
RESPONSÁVEL TÉCNICO PELA EMPRESA</t>
  </si>
  <si>
    <t>CDHU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</si>
</sst>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0" fontId="15" fillId="10" borderId="0" xfId="0" applyFont="1" applyFill="1" applyAlignment="1">
      <alignment horizontal="left" vertical="top" wrapText="1"/>
    </xf>
    <xf numFmtId="0" fontId="16" fillId="11" borderId="0" xfId="0" applyFont="1" applyFill="1" applyAlignment="1">
      <alignment horizontal="center" vertical="top" wrapText="1"/>
    </xf>
    <xf numFmtId="0" fontId="17" fillId="12" borderId="0" xfId="0" applyFont="1" applyFill="1" applyAlignment="1">
      <alignment horizontal="right" vertical="top" wrapText="1"/>
    </xf>
    <xf numFmtId="0" fontId="19" fillId="14" borderId="0" xfId="0" applyFont="1" applyFill="1" applyAlignment="1">
      <alignment horizontal="left" vertical="top" wrapText="1"/>
    </xf>
    <xf numFmtId="0" fontId="20" fillId="15" borderId="0" xfId="0" applyFont="1" applyFill="1" applyAlignment="1">
      <alignment horizontal="center" vertical="top" wrapText="1"/>
    </xf>
    <xf numFmtId="0" fontId="9" fillId="10" borderId="0" xfId="0" applyFont="1" applyFill="1" applyAlignment="1">
      <alignment horizontal="left" vertical="top" wrapText="1"/>
    </xf>
    <xf numFmtId="0" fontId="10" fillId="16" borderId="7" xfId="0" applyFont="1" applyFill="1" applyBorder="1" applyAlignment="1">
      <alignment horizontal="left" vertical="top" wrapText="1"/>
    </xf>
    <xf numFmtId="0" fontId="12" fillId="16" borderId="9" xfId="0" applyFont="1" applyFill="1" applyBorder="1" applyAlignment="1">
      <alignment horizontal="right" vertical="top" wrapText="1"/>
    </xf>
    <xf numFmtId="0" fontId="11" fillId="16" borderId="8" xfId="0" applyFont="1" applyFill="1" applyBorder="1" applyAlignment="1">
      <alignment horizontal="center" vertical="top" wrapText="1"/>
    </xf>
    <xf numFmtId="4" fontId="13" fillId="16" borderId="10" xfId="0" applyNumberFormat="1" applyFont="1" applyFill="1" applyBorder="1" applyAlignment="1">
      <alignment horizontal="right" vertical="top" wrapText="1"/>
    </xf>
    <xf numFmtId="0" fontId="17" fillId="12" borderId="0" xfId="0" applyFont="1" applyFill="1" applyAlignment="1">
      <alignment horizontal="right" vertical="top" wrapText="1"/>
    </xf>
    <xf numFmtId="0" fontId="15" fillId="10" borderId="0" xfId="0" applyFont="1" applyFill="1" applyAlignment="1">
      <alignment horizontal="left" vertical="top" wrapText="1"/>
    </xf>
    <xf numFmtId="4" fontId="18" fillId="13" borderId="0" xfId="0" applyNumberFormat="1" applyFont="1" applyFill="1" applyAlignment="1">
      <alignment horizontal="right" vertical="top" wrapText="1"/>
    </xf>
    <xf numFmtId="0" fontId="14" fillId="15" borderId="0" xfId="0" applyFont="1" applyFill="1" applyAlignment="1">
      <alignment horizontal="center" vertical="top" wrapText="1"/>
    </xf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D367C-00F9-4917-B187-EE7E41F2E1AD}">
  <dimension ref="A1:I38"/>
  <sheetViews>
    <sheetView tabSelected="1" workbookViewId="0">
      <selection activeCell="L21" sqref="L21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</cols>
  <sheetData>
    <row r="1" spans="1:9" ht="60" customHeight="1" x14ac:dyDescent="0.2">
      <c r="A1" s="23" t="s">
        <v>103</v>
      </c>
      <c r="B1" s="23"/>
      <c r="C1" s="23"/>
      <c r="D1" s="1" t="s">
        <v>0</v>
      </c>
      <c r="E1" s="25" t="s">
        <v>1</v>
      </c>
      <c r="F1" s="25"/>
      <c r="G1" s="25" t="s">
        <v>2</v>
      </c>
      <c r="H1" s="25"/>
      <c r="I1" s="1" t="s">
        <v>3</v>
      </c>
    </row>
    <row r="2" spans="1:9" ht="25.5" x14ac:dyDescent="0.2">
      <c r="A2" s="23"/>
      <c r="B2" s="23"/>
      <c r="C2" s="23"/>
      <c r="D2" s="13" t="s">
        <v>102</v>
      </c>
      <c r="E2" s="19" t="s">
        <v>101</v>
      </c>
      <c r="F2" s="19"/>
      <c r="G2" s="19" t="s">
        <v>4</v>
      </c>
      <c r="H2" s="19"/>
      <c r="I2" s="8" t="s">
        <v>5</v>
      </c>
    </row>
    <row r="3" spans="1:9" ht="15" x14ac:dyDescent="0.25">
      <c r="A3" s="24" t="s">
        <v>6</v>
      </c>
      <c r="B3" s="22"/>
      <c r="C3" s="22"/>
      <c r="D3" s="22"/>
      <c r="E3" s="22"/>
      <c r="F3" s="22"/>
      <c r="G3" s="22"/>
      <c r="H3" s="22"/>
      <c r="I3" s="22"/>
    </row>
    <row r="4" spans="1:9" ht="30" x14ac:dyDescent="0.2">
      <c r="A4" s="2" t="s">
        <v>7</v>
      </c>
      <c r="B4" s="4" t="s">
        <v>8</v>
      </c>
      <c r="C4" s="2" t="s">
        <v>9</v>
      </c>
      <c r="D4" s="2" t="s">
        <v>10</v>
      </c>
      <c r="E4" s="3" t="s">
        <v>11</v>
      </c>
      <c r="F4" s="4" t="s">
        <v>12</v>
      </c>
      <c r="G4" s="4" t="s">
        <v>13</v>
      </c>
      <c r="H4" s="4" t="s">
        <v>14</v>
      </c>
      <c r="I4" s="4" t="s">
        <v>15</v>
      </c>
    </row>
    <row r="5" spans="1:9" x14ac:dyDescent="0.2">
      <c r="A5" s="5" t="s">
        <v>16</v>
      </c>
      <c r="B5" s="5"/>
      <c r="C5" s="5"/>
      <c r="D5" s="5" t="s">
        <v>17</v>
      </c>
      <c r="E5" s="5"/>
      <c r="F5" s="6"/>
      <c r="G5" s="5"/>
      <c r="H5" s="5"/>
      <c r="I5" s="7">
        <f>SUM(I6:I7)</f>
        <v>0</v>
      </c>
    </row>
    <row r="6" spans="1:9" x14ac:dyDescent="0.2">
      <c r="A6" s="14" t="s">
        <v>18</v>
      </c>
      <c r="B6" s="15" t="s">
        <v>19</v>
      </c>
      <c r="C6" s="14" t="s">
        <v>105</v>
      </c>
      <c r="D6" s="14" t="s">
        <v>20</v>
      </c>
      <c r="E6" s="16" t="s">
        <v>21</v>
      </c>
      <c r="F6" s="15">
        <v>6</v>
      </c>
      <c r="G6" s="17"/>
      <c r="H6" s="17">
        <f>TRUNC(G6*1.21,2)</f>
        <v>0</v>
      </c>
      <c r="I6" s="17">
        <f>H6*F6</f>
        <v>0</v>
      </c>
    </row>
    <row r="7" spans="1:9" ht="25.5" x14ac:dyDescent="0.2">
      <c r="A7" s="14" t="s">
        <v>22</v>
      </c>
      <c r="B7" s="15" t="s">
        <v>23</v>
      </c>
      <c r="C7" s="14" t="s">
        <v>24</v>
      </c>
      <c r="D7" s="14" t="s">
        <v>25</v>
      </c>
      <c r="E7" s="16" t="s">
        <v>21</v>
      </c>
      <c r="F7" s="15">
        <v>417.07</v>
      </c>
      <c r="G7" s="17"/>
      <c r="H7" s="17">
        <f>TRUNC(G7*1.21,2)</f>
        <v>0</v>
      </c>
      <c r="I7" s="17">
        <f>H7*F7</f>
        <v>0</v>
      </c>
    </row>
    <row r="8" spans="1:9" x14ac:dyDescent="0.2">
      <c r="A8" s="5" t="s">
        <v>26</v>
      </c>
      <c r="B8" s="5"/>
      <c r="C8" s="5"/>
      <c r="D8" s="5" t="s">
        <v>27</v>
      </c>
      <c r="E8" s="5"/>
      <c r="F8" s="6"/>
      <c r="G8" s="5"/>
      <c r="H8" s="5"/>
      <c r="I8" s="7">
        <f>SUM(I9:I16)</f>
        <v>0</v>
      </c>
    </row>
    <row r="9" spans="1:9" x14ac:dyDescent="0.2">
      <c r="A9" s="14" t="s">
        <v>28</v>
      </c>
      <c r="B9" s="15" t="s">
        <v>29</v>
      </c>
      <c r="C9" s="14" t="s">
        <v>105</v>
      </c>
      <c r="D9" s="14" t="s">
        <v>30</v>
      </c>
      <c r="E9" s="16" t="s">
        <v>21</v>
      </c>
      <c r="F9" s="15">
        <v>417.07</v>
      </c>
      <c r="G9" s="17"/>
      <c r="H9" s="17">
        <f>TRUNC(G9*1.21,2)</f>
        <v>0</v>
      </c>
      <c r="I9" s="17">
        <f>H9*F9</f>
        <v>0</v>
      </c>
    </row>
    <row r="10" spans="1:9" ht="38.25" x14ac:dyDescent="0.2">
      <c r="A10" s="14" t="s">
        <v>31</v>
      </c>
      <c r="B10" s="15" t="s">
        <v>32</v>
      </c>
      <c r="C10" s="14" t="s">
        <v>24</v>
      </c>
      <c r="D10" s="14" t="s">
        <v>33</v>
      </c>
      <c r="E10" s="16" t="s">
        <v>21</v>
      </c>
      <c r="F10" s="15">
        <v>417.07</v>
      </c>
      <c r="G10" s="17"/>
      <c r="H10" s="17">
        <f t="shared" ref="H10:H31" si="0">TRUNC(G10*1.21,2)</f>
        <v>0</v>
      </c>
      <c r="I10" s="17">
        <f t="shared" ref="I10:I31" si="1">H10*F10</f>
        <v>0</v>
      </c>
    </row>
    <row r="11" spans="1:9" x14ac:dyDescent="0.2">
      <c r="A11" s="14" t="s">
        <v>34</v>
      </c>
      <c r="B11" s="15" t="s">
        <v>35</v>
      </c>
      <c r="C11" s="14" t="s">
        <v>105</v>
      </c>
      <c r="D11" s="14" t="s">
        <v>36</v>
      </c>
      <c r="E11" s="16" t="s">
        <v>21</v>
      </c>
      <c r="F11" s="15">
        <v>55.6</v>
      </c>
      <c r="G11" s="17"/>
      <c r="H11" s="17">
        <f t="shared" si="0"/>
        <v>0</v>
      </c>
      <c r="I11" s="17">
        <f t="shared" si="1"/>
        <v>0</v>
      </c>
    </row>
    <row r="12" spans="1:9" x14ac:dyDescent="0.2">
      <c r="A12" s="14" t="s">
        <v>37</v>
      </c>
      <c r="B12" s="15" t="s">
        <v>38</v>
      </c>
      <c r="C12" s="14" t="s">
        <v>105</v>
      </c>
      <c r="D12" s="14" t="s">
        <v>39</v>
      </c>
      <c r="E12" s="16" t="s">
        <v>40</v>
      </c>
      <c r="F12" s="15">
        <v>12.51</v>
      </c>
      <c r="G12" s="17"/>
      <c r="H12" s="17">
        <f t="shared" si="0"/>
        <v>0</v>
      </c>
      <c r="I12" s="17">
        <f t="shared" si="1"/>
        <v>0</v>
      </c>
    </row>
    <row r="13" spans="1:9" ht="25.5" x14ac:dyDescent="0.2">
      <c r="A13" s="14" t="s">
        <v>41</v>
      </c>
      <c r="B13" s="15" t="s">
        <v>42</v>
      </c>
      <c r="C13" s="14" t="s">
        <v>24</v>
      </c>
      <c r="D13" s="14" t="s">
        <v>43</v>
      </c>
      <c r="E13" s="16" t="s">
        <v>44</v>
      </c>
      <c r="F13" s="15">
        <v>281.75</v>
      </c>
      <c r="G13" s="17"/>
      <c r="H13" s="17">
        <f t="shared" si="0"/>
        <v>0</v>
      </c>
      <c r="I13" s="17">
        <f t="shared" si="1"/>
        <v>0</v>
      </c>
    </row>
    <row r="14" spans="1:9" x14ac:dyDescent="0.2">
      <c r="A14" s="14" t="s">
        <v>45</v>
      </c>
      <c r="B14" s="15" t="s">
        <v>46</v>
      </c>
      <c r="C14" s="14" t="s">
        <v>105</v>
      </c>
      <c r="D14" s="14" t="s">
        <v>47</v>
      </c>
      <c r="E14" s="16" t="s">
        <v>40</v>
      </c>
      <c r="F14" s="15">
        <v>20.85</v>
      </c>
      <c r="G14" s="17"/>
      <c r="H14" s="17">
        <f t="shared" si="0"/>
        <v>0</v>
      </c>
      <c r="I14" s="17">
        <f t="shared" si="1"/>
        <v>0</v>
      </c>
    </row>
    <row r="15" spans="1:9" x14ac:dyDescent="0.2">
      <c r="A15" s="14" t="s">
        <v>48</v>
      </c>
      <c r="B15" s="15" t="s">
        <v>49</v>
      </c>
      <c r="C15" s="14" t="s">
        <v>105</v>
      </c>
      <c r="D15" s="14" t="s">
        <v>50</v>
      </c>
      <c r="E15" s="16" t="s">
        <v>40</v>
      </c>
      <c r="F15" s="15">
        <v>20.85</v>
      </c>
      <c r="G15" s="17"/>
      <c r="H15" s="17">
        <f t="shared" si="0"/>
        <v>0</v>
      </c>
      <c r="I15" s="17">
        <f t="shared" si="1"/>
        <v>0</v>
      </c>
    </row>
    <row r="16" spans="1:9" x14ac:dyDescent="0.2">
      <c r="A16" s="14" t="s">
        <v>51</v>
      </c>
      <c r="B16" s="15" t="s">
        <v>52</v>
      </c>
      <c r="C16" s="14" t="s">
        <v>105</v>
      </c>
      <c r="D16" s="14" t="s">
        <v>53</v>
      </c>
      <c r="E16" s="16" t="s">
        <v>54</v>
      </c>
      <c r="F16" s="15">
        <v>83.41</v>
      </c>
      <c r="G16" s="17"/>
      <c r="H16" s="17">
        <f t="shared" si="0"/>
        <v>0</v>
      </c>
      <c r="I16" s="17">
        <f t="shared" si="1"/>
        <v>0</v>
      </c>
    </row>
    <row r="17" spans="1:9" x14ac:dyDescent="0.2">
      <c r="A17" s="5" t="s">
        <v>55</v>
      </c>
      <c r="B17" s="5"/>
      <c r="C17" s="5"/>
      <c r="D17" s="5" t="s">
        <v>56</v>
      </c>
      <c r="E17" s="5"/>
      <c r="F17" s="6"/>
      <c r="G17" s="5"/>
      <c r="H17" s="5"/>
      <c r="I17" s="7">
        <f>SUM(I18:I21)</f>
        <v>0</v>
      </c>
    </row>
    <row r="18" spans="1:9" x14ac:dyDescent="0.2">
      <c r="A18" s="14" t="s">
        <v>57</v>
      </c>
      <c r="B18" s="15" t="s">
        <v>58</v>
      </c>
      <c r="C18" s="14" t="s">
        <v>105</v>
      </c>
      <c r="D18" s="14" t="s">
        <v>59</v>
      </c>
      <c r="E18" s="16" t="s">
        <v>21</v>
      </c>
      <c r="F18" s="15">
        <v>2.5499999999999998</v>
      </c>
      <c r="G18" s="17"/>
      <c r="H18" s="17">
        <f t="shared" si="0"/>
        <v>0</v>
      </c>
      <c r="I18" s="17">
        <f t="shared" si="1"/>
        <v>0</v>
      </c>
    </row>
    <row r="19" spans="1:9" x14ac:dyDescent="0.2">
      <c r="A19" s="14" t="s">
        <v>60</v>
      </c>
      <c r="B19" s="15" t="s">
        <v>61</v>
      </c>
      <c r="C19" s="14" t="s">
        <v>105</v>
      </c>
      <c r="D19" s="14" t="s">
        <v>62</v>
      </c>
      <c r="E19" s="16" t="s">
        <v>21</v>
      </c>
      <c r="F19" s="15">
        <v>6.42</v>
      </c>
      <c r="G19" s="17"/>
      <c r="H19" s="17">
        <f t="shared" si="0"/>
        <v>0</v>
      </c>
      <c r="I19" s="17">
        <f t="shared" si="1"/>
        <v>0</v>
      </c>
    </row>
    <row r="20" spans="1:9" x14ac:dyDescent="0.2">
      <c r="A20" s="14" t="s">
        <v>63</v>
      </c>
      <c r="B20" s="15" t="s">
        <v>64</v>
      </c>
      <c r="C20" s="14" t="s">
        <v>105</v>
      </c>
      <c r="D20" s="14" t="s">
        <v>65</v>
      </c>
      <c r="E20" s="16" t="s">
        <v>21</v>
      </c>
      <c r="F20" s="15">
        <v>6.42</v>
      </c>
      <c r="G20" s="17"/>
      <c r="H20" s="17">
        <f t="shared" si="0"/>
        <v>0</v>
      </c>
      <c r="I20" s="17">
        <f t="shared" si="1"/>
        <v>0</v>
      </c>
    </row>
    <row r="21" spans="1:9" ht="25.5" x14ac:dyDescent="0.2">
      <c r="A21" s="14" t="s">
        <v>66</v>
      </c>
      <c r="B21" s="15" t="s">
        <v>67</v>
      </c>
      <c r="C21" s="14" t="s">
        <v>68</v>
      </c>
      <c r="D21" s="14" t="s">
        <v>69</v>
      </c>
      <c r="E21" s="16" t="s">
        <v>70</v>
      </c>
      <c r="F21" s="15">
        <v>1</v>
      </c>
      <c r="G21" s="17"/>
      <c r="H21" s="17">
        <f t="shared" si="0"/>
        <v>0</v>
      </c>
      <c r="I21" s="17">
        <f t="shared" si="1"/>
        <v>0</v>
      </c>
    </row>
    <row r="22" spans="1:9" x14ac:dyDescent="0.2">
      <c r="A22" s="5" t="s">
        <v>71</v>
      </c>
      <c r="B22" s="5"/>
      <c r="C22" s="5"/>
      <c r="D22" s="5" t="s">
        <v>72</v>
      </c>
      <c r="E22" s="5"/>
      <c r="F22" s="6"/>
      <c r="G22" s="5"/>
      <c r="H22" s="5"/>
      <c r="I22" s="7">
        <f>SUM(I23:I29)</f>
        <v>0</v>
      </c>
    </row>
    <row r="23" spans="1:9" ht="25.5" x14ac:dyDescent="0.2">
      <c r="A23" s="14" t="s">
        <v>73</v>
      </c>
      <c r="B23" s="15" t="s">
        <v>74</v>
      </c>
      <c r="C23" s="14" t="s">
        <v>105</v>
      </c>
      <c r="D23" s="14" t="s">
        <v>75</v>
      </c>
      <c r="E23" s="16" t="s">
        <v>76</v>
      </c>
      <c r="F23" s="15">
        <v>3</v>
      </c>
      <c r="G23" s="17"/>
      <c r="H23" s="17">
        <f t="shared" si="0"/>
        <v>0</v>
      </c>
      <c r="I23" s="17">
        <f t="shared" si="1"/>
        <v>0</v>
      </c>
    </row>
    <row r="24" spans="1:9" ht="25.5" x14ac:dyDescent="0.2">
      <c r="A24" s="14" t="s">
        <v>77</v>
      </c>
      <c r="B24" s="15" t="s">
        <v>78</v>
      </c>
      <c r="C24" s="14" t="s">
        <v>105</v>
      </c>
      <c r="D24" s="14" t="s">
        <v>79</v>
      </c>
      <c r="E24" s="16" t="s">
        <v>76</v>
      </c>
      <c r="F24" s="15">
        <v>6</v>
      </c>
      <c r="G24" s="17"/>
      <c r="H24" s="17">
        <f t="shared" si="0"/>
        <v>0</v>
      </c>
      <c r="I24" s="17">
        <f t="shared" si="1"/>
        <v>0</v>
      </c>
    </row>
    <row r="25" spans="1:9" ht="25.5" x14ac:dyDescent="0.2">
      <c r="A25" s="14" t="s">
        <v>80</v>
      </c>
      <c r="B25" s="15" t="s">
        <v>81</v>
      </c>
      <c r="C25" s="14" t="s">
        <v>105</v>
      </c>
      <c r="D25" s="14" t="s">
        <v>82</v>
      </c>
      <c r="E25" s="16" t="s">
        <v>76</v>
      </c>
      <c r="F25" s="15">
        <v>6</v>
      </c>
      <c r="G25" s="17"/>
      <c r="H25" s="17">
        <f t="shared" si="0"/>
        <v>0</v>
      </c>
      <c r="I25" s="17">
        <f t="shared" si="1"/>
        <v>0</v>
      </c>
    </row>
    <row r="26" spans="1:9" x14ac:dyDescent="0.2">
      <c r="A26" s="14" t="s">
        <v>83</v>
      </c>
      <c r="B26" s="15" t="s">
        <v>84</v>
      </c>
      <c r="C26" s="14" t="s">
        <v>105</v>
      </c>
      <c r="D26" s="14" t="s">
        <v>85</v>
      </c>
      <c r="E26" s="16" t="s">
        <v>54</v>
      </c>
      <c r="F26" s="15">
        <v>148.47</v>
      </c>
      <c r="G26" s="17"/>
      <c r="H26" s="17">
        <f t="shared" si="0"/>
        <v>0</v>
      </c>
      <c r="I26" s="17">
        <f t="shared" si="1"/>
        <v>0</v>
      </c>
    </row>
    <row r="27" spans="1:9" x14ac:dyDescent="0.2">
      <c r="A27" s="14" t="s">
        <v>86</v>
      </c>
      <c r="B27" s="15" t="s">
        <v>87</v>
      </c>
      <c r="C27" s="14" t="s">
        <v>105</v>
      </c>
      <c r="D27" s="14" t="s">
        <v>88</v>
      </c>
      <c r="E27" s="16" t="s">
        <v>76</v>
      </c>
      <c r="F27" s="15">
        <v>2</v>
      </c>
      <c r="G27" s="17"/>
      <c r="H27" s="17">
        <f t="shared" si="0"/>
        <v>0</v>
      </c>
      <c r="I27" s="17">
        <f t="shared" si="1"/>
        <v>0</v>
      </c>
    </row>
    <row r="28" spans="1:9" x14ac:dyDescent="0.2">
      <c r="A28" s="14" t="s">
        <v>89</v>
      </c>
      <c r="B28" s="15" t="s">
        <v>90</v>
      </c>
      <c r="C28" s="14" t="s">
        <v>105</v>
      </c>
      <c r="D28" s="14" t="s">
        <v>91</v>
      </c>
      <c r="E28" s="16" t="s">
        <v>54</v>
      </c>
      <c r="F28" s="15">
        <v>8.07</v>
      </c>
      <c r="G28" s="17"/>
      <c r="H28" s="17">
        <f t="shared" si="0"/>
        <v>0</v>
      </c>
      <c r="I28" s="17">
        <f t="shared" si="1"/>
        <v>0</v>
      </c>
    </row>
    <row r="29" spans="1:9" ht="38.25" x14ac:dyDescent="0.2">
      <c r="A29" s="14" t="s">
        <v>92</v>
      </c>
      <c r="B29" s="15" t="s">
        <v>93</v>
      </c>
      <c r="C29" s="14" t="s">
        <v>24</v>
      </c>
      <c r="D29" s="14" t="s">
        <v>94</v>
      </c>
      <c r="E29" s="16" t="s">
        <v>54</v>
      </c>
      <c r="F29" s="15">
        <v>59.19</v>
      </c>
      <c r="G29" s="17"/>
      <c r="H29" s="17">
        <f t="shared" si="0"/>
        <v>0</v>
      </c>
      <c r="I29" s="17">
        <f t="shared" si="1"/>
        <v>0</v>
      </c>
    </row>
    <row r="30" spans="1:9" x14ac:dyDescent="0.2">
      <c r="A30" s="5" t="s">
        <v>95</v>
      </c>
      <c r="B30" s="5"/>
      <c r="C30" s="5"/>
      <c r="D30" s="5" t="s">
        <v>96</v>
      </c>
      <c r="E30" s="5"/>
      <c r="F30" s="6"/>
      <c r="G30" s="5"/>
      <c r="H30" s="5"/>
      <c r="I30" s="7">
        <f>I31</f>
        <v>0</v>
      </c>
    </row>
    <row r="31" spans="1:9" x14ac:dyDescent="0.2">
      <c r="A31" s="14" t="s">
        <v>97</v>
      </c>
      <c r="B31" s="15" t="s">
        <v>98</v>
      </c>
      <c r="C31" s="14" t="s">
        <v>105</v>
      </c>
      <c r="D31" s="14" t="s">
        <v>99</v>
      </c>
      <c r="E31" s="16" t="s">
        <v>76</v>
      </c>
      <c r="F31" s="15">
        <v>5</v>
      </c>
      <c r="G31" s="17"/>
      <c r="H31" s="17">
        <f t="shared" si="0"/>
        <v>0</v>
      </c>
      <c r="I31" s="17">
        <f t="shared" si="1"/>
        <v>0</v>
      </c>
    </row>
    <row r="32" spans="1:9" x14ac:dyDescent="0.2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">
      <c r="A33" s="18"/>
      <c r="B33" s="18"/>
      <c r="C33" s="18"/>
      <c r="D33" s="11"/>
      <c r="E33" s="10"/>
      <c r="F33" s="19"/>
      <c r="G33" s="18"/>
      <c r="H33" s="20"/>
      <c r="I33" s="18"/>
    </row>
    <row r="34" spans="1:9" x14ac:dyDescent="0.2">
      <c r="A34" s="18"/>
      <c r="B34" s="18"/>
      <c r="C34" s="18"/>
      <c r="D34" s="11"/>
      <c r="E34" s="10"/>
      <c r="F34" s="19"/>
      <c r="G34" s="18"/>
      <c r="H34" s="20"/>
      <c r="I34" s="18"/>
    </row>
    <row r="35" spans="1:9" x14ac:dyDescent="0.2">
      <c r="A35" s="18"/>
      <c r="B35" s="18"/>
      <c r="C35" s="18"/>
      <c r="D35" s="11"/>
      <c r="E35" s="10"/>
      <c r="F35" s="19" t="s">
        <v>100</v>
      </c>
      <c r="G35" s="18"/>
      <c r="H35" s="20">
        <f>I30+I22+I17+I8+I5</f>
        <v>0</v>
      </c>
      <c r="I35" s="18"/>
    </row>
    <row r="36" spans="1:9" ht="54.75" customHeight="1" x14ac:dyDescent="0.2">
      <c r="A36" s="9"/>
      <c r="B36" s="9"/>
      <c r="C36" s="9"/>
      <c r="D36" s="9"/>
      <c r="E36" s="9"/>
      <c r="F36" s="9"/>
      <c r="G36" s="9"/>
      <c r="H36" s="9"/>
      <c r="I36" s="9"/>
    </row>
    <row r="37" spans="1:9" ht="57.75" customHeight="1" x14ac:dyDescent="0.2">
      <c r="A37" s="21" t="s">
        <v>104</v>
      </c>
      <c r="B37" s="22"/>
      <c r="C37" s="22"/>
      <c r="D37" s="22"/>
      <c r="E37" s="22"/>
      <c r="F37" s="22"/>
      <c r="G37" s="22"/>
      <c r="H37" s="22"/>
      <c r="I37" s="22"/>
    </row>
    <row r="38" spans="1:9" ht="51.75" customHeight="1" x14ac:dyDescent="0.2"/>
  </sheetData>
  <mergeCells count="16">
    <mergeCell ref="A35:C35"/>
    <mergeCell ref="F35:G35"/>
    <mergeCell ref="H35:I35"/>
    <mergeCell ref="A37:I37"/>
    <mergeCell ref="A1:C2"/>
    <mergeCell ref="A3:I3"/>
    <mergeCell ref="A33:C33"/>
    <mergeCell ref="F33:G33"/>
    <mergeCell ref="H33:I33"/>
    <mergeCell ref="A34:C34"/>
    <mergeCell ref="F34:G34"/>
    <mergeCell ref="H34:I34"/>
    <mergeCell ref="E1:F1"/>
    <mergeCell ref="G1:H1"/>
    <mergeCell ref="E2:F2"/>
    <mergeCell ref="G2:H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Elza Regina Salomao</cp:lastModifiedBy>
  <cp:revision>0</cp:revision>
  <dcterms:created xsi:type="dcterms:W3CDTF">2023-11-30T16:00:28Z</dcterms:created>
  <dcterms:modified xsi:type="dcterms:W3CDTF">2023-11-30T17:00:12Z</dcterms:modified>
</cp:coreProperties>
</file>